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Financial Accounting &amp; Reporting\FAR\FINSTMT\2015-16\Shreveport\"/>
    </mc:Choice>
  </mc:AlternateContent>
  <bookViews>
    <workbookView xWindow="0" yWindow="0" windowWidth="28800" windowHeight="11535"/>
  </bookViews>
  <sheets>
    <sheet name="2016 G-2B" sheetId="3" r:id="rId1"/>
  </sheets>
  <definedNames>
    <definedName name="_Regression_Int" localSheetId="0" hidden="1">1</definedName>
    <definedName name="_xlnm.Print_Area" localSheetId="0">'2016 G-2B'!$A$1:$M$48</definedName>
    <definedName name="Print_Area_MI" localSheetId="0">'2016 G-2B'!$A$3:$M$47</definedName>
  </definedNames>
  <calcPr calcId="152511"/>
</workbook>
</file>

<file path=xl/calcChain.xml><?xml version="1.0" encoding="utf-8"?>
<calcChain xmlns="http://schemas.openxmlformats.org/spreadsheetml/2006/main">
  <c r="E44" i="3" l="1"/>
  <c r="K44" i="3"/>
  <c r="K47" i="3" l="1"/>
  <c r="E47" i="3" l="1"/>
  <c r="G47" i="3" l="1"/>
  <c r="I42" i="3"/>
  <c r="M42" i="3" s="1"/>
  <c r="I46" i="3"/>
  <c r="M46" i="3" s="1"/>
  <c r="I34" i="3"/>
  <c r="M34" i="3" s="1"/>
  <c r="I45" i="3"/>
  <c r="M45" i="3" s="1"/>
  <c r="I44" i="3"/>
  <c r="I40" i="3"/>
  <c r="M40" i="3" s="1"/>
  <c r="I39" i="3"/>
  <c r="M39" i="3" s="1"/>
  <c r="I38" i="3"/>
  <c r="M38" i="3" s="1"/>
  <c r="I37" i="3"/>
  <c r="M37" i="3" s="1"/>
  <c r="I36" i="3"/>
  <c r="M36" i="3" s="1"/>
  <c r="I35" i="3"/>
  <c r="M35" i="3" s="1"/>
  <c r="I33" i="3"/>
  <c r="M33" i="3" s="1"/>
  <c r="I32" i="3"/>
  <c r="M32" i="3" s="1"/>
  <c r="I31" i="3"/>
  <c r="M31" i="3" s="1"/>
  <c r="I30" i="3"/>
  <c r="M30" i="3" s="1"/>
  <c r="I29" i="3"/>
  <c r="M29" i="3" s="1"/>
  <c r="I28" i="3"/>
  <c r="M28" i="3" s="1"/>
  <c r="I27" i="3"/>
  <c r="M27" i="3" s="1"/>
  <c r="I26" i="3"/>
  <c r="M26" i="3" s="1"/>
  <c r="I25" i="3"/>
  <c r="M25" i="3" s="1"/>
  <c r="I24" i="3"/>
  <c r="M24" i="3" s="1"/>
  <c r="I23" i="3"/>
  <c r="M23" i="3" s="1"/>
  <c r="I22" i="3"/>
  <c r="M22" i="3" s="1"/>
  <c r="I21" i="3"/>
  <c r="M21" i="3" s="1"/>
  <c r="I20" i="3"/>
  <c r="M20" i="3" s="1"/>
  <c r="I19" i="3"/>
  <c r="M19" i="3" s="1"/>
  <c r="I18" i="3"/>
  <c r="M18" i="3" s="1"/>
  <c r="I17" i="3"/>
  <c r="M17" i="3" s="1"/>
  <c r="I16" i="3"/>
  <c r="M16" i="3" s="1"/>
  <c r="I15" i="3"/>
  <c r="M44" i="3" l="1"/>
  <c r="I47" i="3"/>
  <c r="M47" i="3" l="1"/>
</calcChain>
</file>

<file path=xl/sharedStrings.xml><?xml version="1.0" encoding="utf-8"?>
<sst xmlns="http://schemas.openxmlformats.org/spreadsheetml/2006/main" count="43" uniqueCount="43">
  <si>
    <t>Additions</t>
  </si>
  <si>
    <t>Totals</t>
  </si>
  <si>
    <t>Educational and Auxiliary Plant:</t>
  </si>
  <si>
    <t>Educational plant--</t>
  </si>
  <si>
    <t>Cost to</t>
  </si>
  <si>
    <t>Auxiliary plant-</t>
  </si>
  <si>
    <t>University equipment - unallocated</t>
  </si>
  <si>
    <t>Accumulated</t>
  </si>
  <si>
    <t>Depreciation</t>
  </si>
  <si>
    <t>Book Value</t>
  </si>
  <si>
    <t xml:space="preserve">Land and non-structural improvements </t>
  </si>
  <si>
    <t>Administration building</t>
  </si>
  <si>
    <t xml:space="preserve">Baseball Field </t>
  </si>
  <si>
    <t>Biological science museum</t>
  </si>
  <si>
    <t xml:space="preserve">Business administration - education building </t>
  </si>
  <si>
    <t>Blacksmith shop</t>
  </si>
  <si>
    <t xml:space="preserve">Caspiana house </t>
  </si>
  <si>
    <t xml:space="preserve">Caspiana house - kitchen </t>
  </si>
  <si>
    <t>Central utilities plant</t>
  </si>
  <si>
    <t>Doctor house</t>
  </si>
  <si>
    <t xml:space="preserve">Health and physical education building </t>
  </si>
  <si>
    <t>Liberal arts - classroom building</t>
  </si>
  <si>
    <t xml:space="preserve">Maintenance and receiving building </t>
  </si>
  <si>
    <t>Maintenance building</t>
  </si>
  <si>
    <t>Noel memorial library</t>
  </si>
  <si>
    <t xml:space="preserve">Noel memorial library - parking lot </t>
  </si>
  <si>
    <t>Old library Building</t>
  </si>
  <si>
    <t xml:space="preserve">Science - classroom building </t>
  </si>
  <si>
    <t>Storage building</t>
  </si>
  <si>
    <t xml:space="preserve">Thrasher house </t>
  </si>
  <si>
    <t xml:space="preserve"> Webb commissary</t>
  </si>
  <si>
    <t>University center</t>
  </si>
  <si>
    <t>Educational</t>
  </si>
  <si>
    <t>Auxiliary</t>
  </si>
  <si>
    <t>Library books</t>
  </si>
  <si>
    <t>Concession Building</t>
  </si>
  <si>
    <t>Circle of Excellence</t>
  </si>
  <si>
    <t>ANALYSIS G-2B</t>
  </si>
  <si>
    <t>Investment in Plant</t>
  </si>
  <si>
    <t>Red river research station</t>
  </si>
  <si>
    <t>Old BSU Building / KDAQ Public Radio</t>
  </si>
  <si>
    <t xml:space="preserve">Fine arts building </t>
  </si>
  <si>
    <t>For the year ended June 30,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</si>
</sst>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_)"/>
    <numFmt numFmtId="165" formatCode="mmmm\ d\,\ yyyy"/>
    <numFmt numFmtId="166" formatCode="_(&quot;$&quot;* #,##0_);_(&quot;$&quot;* \(#,##0\);_(&quot;$&quot;* &quot;-&quot;??_);_(@_)"/>
    <numFmt numFmtId="167" formatCode="_(* #,##0_);_(* \(#,##0\);_(* &quot;-&quot;??_);_(@_)"/>
  </numFmts>
  <fonts count="8" x14ac:knownFonts="1">
    <font>
      <sz val="10"/>
      <name val="Courier"/>
    </font>
    <font>
      <sz val="10"/>
      <name val="Arial"/>
      <family val="2"/>
    </font>
    <font>
      <sz val="12"/>
      <name val="Helv"/>
    </font>
    <font>
      <sz val="9"/>
      <name val="Arial"/>
      <family val="2"/>
    </font>
    <font>
      <b/>
      <sz val="9"/>
      <color indexed="20"/>
      <name val="Arial"/>
      <family val="2"/>
    </font>
    <font>
      <b/>
      <sz val="12"/>
      <name val="Goudy Old Style"/>
      <family val="1"/>
    </font>
    <font>
      <b/>
      <sz val="12"/>
      <color indexed="20"/>
      <name val="Goudy Old Style"/>
      <family val="1"/>
    </font>
    <font>
      <sz val="9"/>
      <name val="Goudy Old Style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2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4" applyFont="1" applyAlignment="1">
      <alignment vertical="center"/>
    </xf>
    <xf numFmtId="166" fontId="3" fillId="0" borderId="0" xfId="4" applyNumberFormat="1" applyFont="1" applyAlignment="1">
      <alignment vertical="center"/>
    </xf>
    <xf numFmtId="0" fontId="3" fillId="0" borderId="0" xfId="4" applyFont="1" applyFill="1" applyAlignment="1">
      <alignment vertical="center"/>
    </xf>
    <xf numFmtId="0" fontId="4" fillId="0" borderId="0" xfId="4" applyFont="1" applyFill="1" applyBorder="1" applyAlignment="1">
      <alignment horizontal="center" vertical="center"/>
    </xf>
    <xf numFmtId="0" fontId="4" fillId="0" borderId="0" xfId="4" applyFont="1" applyFill="1" applyBorder="1" applyAlignment="1">
      <alignment vertical="center"/>
    </xf>
    <xf numFmtId="0" fontId="4" fillId="0" borderId="0" xfId="4" applyFont="1" applyFill="1" applyBorder="1" applyAlignment="1" applyProtection="1">
      <alignment horizontal="left" vertical="center"/>
    </xf>
    <xf numFmtId="0" fontId="3" fillId="0" borderId="0" xfId="4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5" fillId="0" borderId="0" xfId="4" applyFont="1" applyFill="1" applyBorder="1" applyAlignment="1">
      <alignment horizontal="center" vertical="center"/>
    </xf>
    <xf numFmtId="43" fontId="3" fillId="0" borderId="0" xfId="1" applyFont="1" applyFill="1" applyAlignment="1">
      <alignment vertical="center"/>
    </xf>
    <xf numFmtId="43" fontId="3" fillId="0" borderId="0" xfId="4" applyNumberFormat="1" applyFont="1" applyFill="1" applyAlignment="1">
      <alignment vertical="center"/>
    </xf>
    <xf numFmtId="166" fontId="3" fillId="0" borderId="0" xfId="4" applyNumberFormat="1" applyFont="1" applyFill="1" applyAlignment="1">
      <alignment vertical="center"/>
    </xf>
    <xf numFmtId="0" fontId="7" fillId="0" borderId="0" xfId="4" applyFont="1" applyFill="1" applyAlignment="1">
      <alignment vertical="center"/>
    </xf>
    <xf numFmtId="164" fontId="7" fillId="0" borderId="0" xfId="4" applyNumberFormat="1" applyFont="1" applyFill="1" applyAlignment="1" applyProtection="1">
      <alignment vertical="center"/>
    </xf>
    <xf numFmtId="0" fontId="7" fillId="0" borderId="0" xfId="4" applyFont="1" applyFill="1" applyAlignment="1" applyProtection="1">
      <alignment horizontal="center" vertical="center"/>
    </xf>
    <xf numFmtId="165" fontId="7" fillId="0" borderId="1" xfId="4" applyNumberFormat="1" applyFont="1" applyFill="1" applyBorder="1" applyAlignment="1" applyProtection="1">
      <alignment horizontal="center" vertical="center"/>
    </xf>
    <xf numFmtId="0" fontId="7" fillId="0" borderId="1" xfId="4" applyFont="1" applyFill="1" applyBorder="1" applyAlignment="1" applyProtection="1">
      <alignment horizontal="center" vertical="center"/>
    </xf>
    <xf numFmtId="0" fontId="7" fillId="0" borderId="0" xfId="4" applyFont="1" applyFill="1" applyBorder="1" applyAlignment="1" applyProtection="1">
      <alignment horizontal="center" vertical="center"/>
    </xf>
    <xf numFmtId="165" fontId="7" fillId="0" borderId="0" xfId="4" applyNumberFormat="1" applyFont="1" applyFill="1" applyBorder="1" applyAlignment="1" applyProtection="1">
      <alignment horizontal="center" vertical="center"/>
    </xf>
    <xf numFmtId="0" fontId="7" fillId="0" borderId="0" xfId="4" applyFont="1" applyFill="1" applyAlignment="1" applyProtection="1">
      <alignment horizontal="left" vertical="center"/>
    </xf>
    <xf numFmtId="166" fontId="7" fillId="0" borderId="0" xfId="2" applyNumberFormat="1" applyFont="1" applyFill="1" applyAlignment="1">
      <alignment vertical="center"/>
    </xf>
    <xf numFmtId="167" fontId="7" fillId="0" borderId="0" xfId="1" applyNumberFormat="1" applyFont="1" applyFill="1" applyAlignment="1" applyProtection="1">
      <alignment vertical="center"/>
    </xf>
    <xf numFmtId="166" fontId="7" fillId="0" borderId="0" xfId="2" applyNumberFormat="1" applyFont="1" applyFill="1" applyAlignment="1" applyProtection="1">
      <alignment vertical="center"/>
    </xf>
    <xf numFmtId="166" fontId="7" fillId="0" borderId="0" xfId="2" applyNumberFormat="1" applyFont="1" applyFill="1" applyAlignment="1" applyProtection="1">
      <alignment horizontal="right" vertical="center"/>
      <protection locked="0"/>
    </xf>
    <xf numFmtId="166" fontId="7" fillId="0" borderId="0" xfId="2" applyNumberFormat="1" applyFont="1" applyFill="1" applyAlignment="1" applyProtection="1">
      <alignment vertical="center"/>
      <protection locked="0"/>
    </xf>
    <xf numFmtId="167" fontId="7" fillId="0" borderId="0" xfId="1" applyNumberFormat="1" applyFont="1" applyFill="1" applyAlignment="1" applyProtection="1">
      <alignment horizontal="right" vertical="center"/>
      <protection locked="0"/>
    </xf>
    <xf numFmtId="167" fontId="7" fillId="0" borderId="0" xfId="1" applyNumberFormat="1" applyFont="1" applyFill="1" applyAlignment="1" applyProtection="1">
      <alignment vertical="center"/>
      <protection locked="0"/>
    </xf>
    <xf numFmtId="167" fontId="7" fillId="0" borderId="0" xfId="1" applyNumberFormat="1" applyFont="1" applyFill="1" applyBorder="1" applyAlignment="1">
      <alignment vertical="center"/>
    </xf>
    <xf numFmtId="167" fontId="7" fillId="0" borderId="2" xfId="1" applyNumberFormat="1" applyFont="1" applyFill="1" applyBorder="1" applyAlignment="1" applyProtection="1">
      <alignment vertical="center"/>
    </xf>
    <xf numFmtId="167" fontId="7" fillId="0" borderId="2" xfId="1" applyNumberFormat="1" applyFont="1" applyFill="1" applyBorder="1" applyAlignment="1" applyProtection="1">
      <alignment horizontal="right" vertical="center"/>
      <protection locked="0"/>
    </xf>
    <xf numFmtId="167" fontId="7" fillId="0" borderId="2" xfId="1" applyNumberFormat="1" applyFont="1" applyFill="1" applyBorder="1" applyAlignment="1">
      <alignment vertical="center"/>
    </xf>
    <xf numFmtId="166" fontId="7" fillId="0" borderId="3" xfId="2" applyNumberFormat="1" applyFont="1" applyFill="1" applyBorder="1" applyAlignment="1" applyProtection="1">
      <alignment vertical="center"/>
    </xf>
    <xf numFmtId="166" fontId="7" fillId="0" borderId="0" xfId="2" applyNumberFormat="1" applyFont="1" applyFill="1" applyBorder="1" applyAlignment="1" applyProtection="1">
      <alignment vertical="center"/>
    </xf>
    <xf numFmtId="167" fontId="3" fillId="0" borderId="0" xfId="1" applyNumberFormat="1" applyFont="1" applyFill="1" applyAlignment="1">
      <alignment vertical="center"/>
    </xf>
    <xf numFmtId="167" fontId="3" fillId="0" borderId="0" xfId="4" applyNumberFormat="1" applyFont="1" applyAlignment="1">
      <alignment vertical="center"/>
    </xf>
    <xf numFmtId="167" fontId="3" fillId="0" borderId="0" xfId="1" applyNumberFormat="1" applyFont="1" applyAlignment="1">
      <alignment vertical="center"/>
    </xf>
    <xf numFmtId="0" fontId="3" fillId="0" borderId="0" xfId="4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4" applyFont="1" applyFill="1" applyBorder="1" applyAlignment="1">
      <alignment horizontal="center" vertical="center"/>
    </xf>
    <xf numFmtId="0" fontId="6" fillId="0" borderId="0" xfId="4" applyFont="1" applyFill="1" applyBorder="1" applyAlignment="1">
      <alignment horizontal="center" vertical="center"/>
    </xf>
  </cellXfs>
  <cellStyles count="6">
    <cellStyle name="Comma" xfId="1" builtinId="3"/>
    <cellStyle name="Comma 2" xfId="5"/>
    <cellStyle name="Currency" xfId="2" builtinId="4"/>
    <cellStyle name="Normal" xfId="0" builtinId="0"/>
    <cellStyle name="Normal 2" xfId="3"/>
    <cellStyle name="Normal_AN-G-2B" xfId="4"/>
  </cellStyles>
  <dxfs count="1">
    <dxf>
      <fill>
        <patternFill>
          <bgColor rgb="FFF1F4F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5E0CB"/>
      <rgbColor rgb="0000FFFF"/>
      <rgbColor rgb="00800000"/>
      <rgbColor rgb="00008000"/>
      <rgbColor rgb="00000080"/>
      <rgbColor rgb="00FFCCFF"/>
      <rgbColor rgb="00700070"/>
      <rgbColor rgb="00008080"/>
      <rgbColor rgb="00F1F1F1"/>
      <rgbColor rgb="00808080"/>
      <rgbColor rgb="009999FF"/>
      <rgbColor rgb="00993366"/>
      <rgbColor rgb="00F7F7F7"/>
      <rgbColor rgb="00CCFFFF"/>
      <rgbColor rgb="00660066"/>
      <rgbColor rgb="00FF8080"/>
      <rgbColor rgb="000066CC"/>
      <rgbColor rgb="00FFEF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99CCFF"/>
      <rgbColor rgb="00FF99CC"/>
      <rgbColor rgb="00CC99FF"/>
      <rgbColor rgb="00E6E2D2"/>
      <rgbColor rgb="003366FF"/>
      <rgbColor rgb="0033CCCC"/>
      <rgbColor rgb="0099CC00"/>
      <rgbColor rgb="00FFE77F"/>
      <rgbColor rgb="00F5F3E7"/>
      <rgbColor rgb="00EBEBFB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99060</xdr:rowOff>
    </xdr:from>
    <xdr:to>
      <xdr:col>3</xdr:col>
      <xdr:colOff>1755856</xdr:colOff>
      <xdr:row>6</xdr:row>
      <xdr:rowOff>79302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3380"/>
          <a:ext cx="2395936" cy="6279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4" transitionEvaluation="1">
    <pageSetUpPr fitToPage="1"/>
  </sheetPr>
  <dimension ref="A1:O58"/>
  <sheetViews>
    <sheetView showGridLines="0" tabSelected="1" topLeftCell="A4" zoomScaleNormal="100" workbookViewId="0">
      <selection activeCell="E33" sqref="E33"/>
    </sheetView>
  </sheetViews>
  <sheetFormatPr defaultColWidth="11" defaultRowHeight="12" x14ac:dyDescent="0.15"/>
  <cols>
    <col min="1" max="3" width="3.125" style="1" customWidth="1"/>
    <col min="4" max="4" width="37.625" style="1" customWidth="1"/>
    <col min="5" max="5" width="13.125" style="1" customWidth="1"/>
    <col min="6" max="6" width="1.625" style="1" customWidth="1"/>
    <col min="7" max="7" width="13.125" style="1" customWidth="1"/>
    <col min="8" max="8" width="1.625" style="1" customWidth="1"/>
    <col min="9" max="9" width="15.375" style="1" customWidth="1"/>
    <col min="10" max="10" width="1.625" style="1" customWidth="1"/>
    <col min="11" max="11" width="13.125" style="1" customWidth="1"/>
    <col min="12" max="12" width="1.625" style="1" customWidth="1"/>
    <col min="13" max="13" width="13.125" style="1" customWidth="1"/>
    <col min="14" max="16384" width="11" style="1"/>
  </cols>
  <sheetData>
    <row r="1" spans="1:13" s="7" customFormat="1" x14ac:dyDescent="0.15">
      <c r="A1" s="37"/>
      <c r="B1" s="37"/>
      <c r="C1" s="37"/>
      <c r="D1" s="37"/>
    </row>
    <row r="2" spans="1:13" s="7" customFormat="1" ht="10.5" customHeight="1" x14ac:dyDescent="0.15">
      <c r="A2" s="37"/>
      <c r="B2" s="37"/>
      <c r="C2" s="37"/>
      <c r="D2" s="37"/>
      <c r="E2" s="5"/>
      <c r="F2" s="5"/>
      <c r="G2" s="5"/>
      <c r="H2" s="5"/>
      <c r="I2" s="5"/>
      <c r="J2" s="5"/>
      <c r="K2" s="5"/>
      <c r="L2" s="5"/>
      <c r="M2" s="5"/>
    </row>
    <row r="3" spans="1:13" s="7" customFormat="1" ht="16.5" x14ac:dyDescent="0.15">
      <c r="A3" s="37"/>
      <c r="B3" s="37"/>
      <c r="C3" s="37"/>
      <c r="D3" s="37"/>
      <c r="E3" s="38" t="s">
        <v>37</v>
      </c>
      <c r="F3" s="38"/>
      <c r="G3" s="38"/>
      <c r="H3" s="38"/>
      <c r="I3" s="38"/>
      <c r="J3" s="38"/>
      <c r="K3" s="38"/>
      <c r="L3" s="38"/>
      <c r="M3" s="38"/>
    </row>
    <row r="4" spans="1:13" s="7" customFormat="1" ht="8.25" customHeight="1" x14ac:dyDescent="0.15">
      <c r="A4" s="37"/>
      <c r="B4" s="37"/>
      <c r="C4" s="37"/>
      <c r="D4" s="37"/>
      <c r="E4" s="5"/>
      <c r="F4" s="5"/>
      <c r="G4" s="5"/>
      <c r="H4" s="5"/>
      <c r="I4" s="5"/>
      <c r="J4" s="5"/>
      <c r="K4" s="5"/>
      <c r="L4" s="6"/>
      <c r="M4" s="5"/>
    </row>
    <row r="5" spans="1:13" s="7" customFormat="1" x14ac:dyDescent="0.15">
      <c r="A5" s="37"/>
      <c r="B5" s="37"/>
      <c r="C5" s="37"/>
      <c r="D5" s="37"/>
      <c r="E5" s="8"/>
      <c r="F5" s="8"/>
      <c r="G5" s="8"/>
      <c r="H5" s="8"/>
      <c r="I5" s="8"/>
      <c r="J5" s="8"/>
      <c r="K5" s="8"/>
      <c r="L5" s="8"/>
      <c r="M5" s="8"/>
    </row>
    <row r="6" spans="1:13" s="7" customFormat="1" ht="16.5" x14ac:dyDescent="0.15">
      <c r="A6" s="37"/>
      <c r="B6" s="37"/>
      <c r="C6" s="37"/>
      <c r="D6" s="37"/>
      <c r="E6" s="39" t="s">
        <v>38</v>
      </c>
      <c r="F6" s="40"/>
      <c r="G6" s="40"/>
      <c r="H6" s="40"/>
      <c r="I6" s="40"/>
      <c r="J6" s="40"/>
      <c r="K6" s="40"/>
      <c r="L6" s="40"/>
      <c r="M6" s="40"/>
    </row>
    <row r="7" spans="1:13" s="7" customFormat="1" ht="16.5" customHeight="1" x14ac:dyDescent="0.15">
      <c r="A7" s="37"/>
      <c r="B7" s="37"/>
      <c r="C7" s="37"/>
      <c r="D7" s="37"/>
      <c r="E7" s="39" t="s">
        <v>42</v>
      </c>
      <c r="F7" s="39"/>
      <c r="G7" s="39"/>
      <c r="H7" s="39"/>
      <c r="I7" s="39"/>
      <c r="J7" s="39"/>
      <c r="K7" s="39"/>
      <c r="L7" s="39"/>
      <c r="M7" s="39"/>
    </row>
    <row r="8" spans="1:13" s="7" customFormat="1" ht="16.5" customHeight="1" x14ac:dyDescent="0.15">
      <c r="A8" s="37"/>
      <c r="B8" s="37"/>
      <c r="C8" s="37"/>
      <c r="D8" s="37"/>
      <c r="E8" s="9"/>
      <c r="F8" s="9"/>
      <c r="G8" s="9"/>
      <c r="H8" s="9"/>
      <c r="I8" s="9"/>
      <c r="J8" s="9"/>
      <c r="K8" s="9"/>
      <c r="L8" s="9"/>
      <c r="M8" s="9"/>
    </row>
    <row r="9" spans="1:13" s="7" customFormat="1" ht="12" customHeight="1" x14ac:dyDescent="0.15">
      <c r="A9" s="37"/>
      <c r="B9" s="37"/>
      <c r="C9" s="37"/>
      <c r="D9" s="37"/>
      <c r="E9" s="4"/>
      <c r="F9" s="4"/>
      <c r="G9" s="4"/>
      <c r="H9" s="4"/>
      <c r="I9" s="4"/>
      <c r="J9" s="4"/>
      <c r="K9" s="4"/>
      <c r="L9" s="4"/>
      <c r="M9" s="4"/>
    </row>
    <row r="10" spans="1:13" ht="12.75" x14ac:dyDescent="0.15">
      <c r="A10" s="13"/>
      <c r="B10" s="13"/>
      <c r="C10" s="13"/>
      <c r="D10" s="13"/>
      <c r="E10" s="13"/>
      <c r="F10" s="13"/>
      <c r="G10" s="14"/>
      <c r="H10" s="14"/>
      <c r="I10" s="13"/>
      <c r="J10" s="13"/>
      <c r="K10" s="15" t="s">
        <v>7</v>
      </c>
      <c r="L10" s="15"/>
      <c r="M10" s="15"/>
    </row>
    <row r="11" spans="1:13" ht="12.75" x14ac:dyDescent="0.15">
      <c r="A11" s="13"/>
      <c r="B11" s="13"/>
      <c r="C11" s="13"/>
      <c r="D11" s="13"/>
      <c r="E11" s="13"/>
      <c r="F11" s="13"/>
      <c r="G11" s="13"/>
      <c r="H11" s="13"/>
      <c r="I11" s="15" t="s">
        <v>4</v>
      </c>
      <c r="J11" s="15"/>
      <c r="K11" s="15" t="s">
        <v>8</v>
      </c>
      <c r="L11" s="15"/>
      <c r="M11" s="15" t="s">
        <v>9</v>
      </c>
    </row>
    <row r="12" spans="1:13" ht="12.75" x14ac:dyDescent="0.15">
      <c r="A12" s="13"/>
      <c r="B12" s="13"/>
      <c r="C12" s="13"/>
      <c r="D12" s="13"/>
      <c r="E12" s="16">
        <v>42185</v>
      </c>
      <c r="F12" s="13"/>
      <c r="G12" s="17" t="s">
        <v>0</v>
      </c>
      <c r="H12" s="18"/>
      <c r="I12" s="16">
        <v>42185</v>
      </c>
      <c r="J12" s="19"/>
      <c r="K12" s="16">
        <v>42551</v>
      </c>
      <c r="L12" s="15"/>
      <c r="M12" s="16">
        <v>42551</v>
      </c>
    </row>
    <row r="13" spans="1:13" ht="12.75" x14ac:dyDescent="0.15">
      <c r="A13" s="13" t="s">
        <v>2</v>
      </c>
      <c r="B13" s="13"/>
      <c r="C13" s="13"/>
      <c r="D13" s="13"/>
      <c r="E13" s="19"/>
      <c r="F13" s="13"/>
      <c r="G13" s="18"/>
      <c r="H13" s="18"/>
      <c r="I13" s="19"/>
      <c r="J13" s="19"/>
      <c r="K13" s="18"/>
      <c r="L13" s="15"/>
      <c r="M13" s="18"/>
    </row>
    <row r="14" spans="1:13" s="3" customFormat="1" ht="12.75" x14ac:dyDescent="0.15">
      <c r="A14" s="20"/>
      <c r="B14" s="13" t="s">
        <v>3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3" s="3" customFormat="1" ht="12.75" x14ac:dyDescent="0.15">
      <c r="A15" s="13"/>
      <c r="B15" s="20"/>
      <c r="C15" s="13" t="s">
        <v>10</v>
      </c>
      <c r="D15" s="13"/>
      <c r="E15" s="21">
        <v>4757598</v>
      </c>
      <c r="F15" s="13"/>
      <c r="G15" s="21">
        <v>0</v>
      </c>
      <c r="H15" s="13"/>
      <c r="I15" s="21">
        <f t="shared" ref="I15:I42" si="0">SUM(E15:G15)</f>
        <v>4757598</v>
      </c>
      <c r="J15" s="13"/>
      <c r="K15" s="21"/>
      <c r="L15" s="13"/>
      <c r="M15" s="21">
        <v>4757598</v>
      </c>
    </row>
    <row r="16" spans="1:13" s="3" customFormat="1" ht="12.75" x14ac:dyDescent="0.15">
      <c r="A16" s="13"/>
      <c r="B16" s="13"/>
      <c r="C16" s="20" t="s">
        <v>11</v>
      </c>
      <c r="D16" s="13"/>
      <c r="E16" s="22">
        <v>4420490</v>
      </c>
      <c r="F16" s="23"/>
      <c r="G16" s="22">
        <v>0</v>
      </c>
      <c r="H16" s="24"/>
      <c r="I16" s="22">
        <f t="shared" si="0"/>
        <v>4420490</v>
      </c>
      <c r="J16" s="23"/>
      <c r="K16" s="22">
        <v>3232304</v>
      </c>
      <c r="L16" s="25"/>
      <c r="M16" s="22">
        <f>+I16-K16</f>
        <v>1188186</v>
      </c>
    </row>
    <row r="17" spans="1:13" s="3" customFormat="1" ht="12.75" x14ac:dyDescent="0.15">
      <c r="A17" s="13"/>
      <c r="B17" s="13"/>
      <c r="C17" s="20" t="s">
        <v>12</v>
      </c>
      <c r="D17" s="13"/>
      <c r="E17" s="22">
        <v>9930</v>
      </c>
      <c r="F17" s="22"/>
      <c r="G17" s="26">
        <v>0</v>
      </c>
      <c r="H17" s="26"/>
      <c r="I17" s="22">
        <f t="shared" si="0"/>
        <v>9930</v>
      </c>
      <c r="J17" s="22"/>
      <c r="K17" s="22">
        <v>5710</v>
      </c>
      <c r="L17" s="27"/>
      <c r="M17" s="28">
        <f>+I17-K17</f>
        <v>4220</v>
      </c>
    </row>
    <row r="18" spans="1:13" s="3" customFormat="1" ht="12.75" x14ac:dyDescent="0.15">
      <c r="A18" s="13"/>
      <c r="B18" s="13"/>
      <c r="C18" s="20" t="s">
        <v>13</v>
      </c>
      <c r="D18" s="13"/>
      <c r="E18" s="22">
        <v>144730</v>
      </c>
      <c r="F18" s="22"/>
      <c r="G18" s="26">
        <v>0</v>
      </c>
      <c r="H18" s="26"/>
      <c r="I18" s="22">
        <f t="shared" si="0"/>
        <v>144730</v>
      </c>
      <c r="J18" s="22"/>
      <c r="K18" s="22">
        <v>90456</v>
      </c>
      <c r="L18" s="27"/>
      <c r="M18" s="22">
        <f t="shared" ref="M18:M40" si="1">+I18-K18</f>
        <v>54274</v>
      </c>
    </row>
    <row r="19" spans="1:13" s="3" customFormat="1" ht="12.75" x14ac:dyDescent="0.15">
      <c r="A19" s="13"/>
      <c r="B19" s="13"/>
      <c r="C19" s="20" t="s">
        <v>14</v>
      </c>
      <c r="D19" s="13"/>
      <c r="E19" s="22">
        <v>5146487</v>
      </c>
      <c r="F19" s="22"/>
      <c r="G19" s="26">
        <v>0</v>
      </c>
      <c r="H19" s="26"/>
      <c r="I19" s="22">
        <f t="shared" si="0"/>
        <v>5146487</v>
      </c>
      <c r="J19" s="22"/>
      <c r="K19" s="22">
        <v>4608297</v>
      </c>
      <c r="L19" s="27"/>
      <c r="M19" s="28">
        <f t="shared" si="1"/>
        <v>538190</v>
      </c>
    </row>
    <row r="20" spans="1:13" s="3" customFormat="1" ht="12.75" x14ac:dyDescent="0.15">
      <c r="A20" s="13"/>
      <c r="B20" s="13"/>
      <c r="C20" s="20" t="s">
        <v>15</v>
      </c>
      <c r="D20" s="13"/>
      <c r="E20" s="22">
        <v>6400</v>
      </c>
      <c r="F20" s="22"/>
      <c r="G20" s="26">
        <v>0</v>
      </c>
      <c r="H20" s="26"/>
      <c r="I20" s="22">
        <f t="shared" si="0"/>
        <v>6400</v>
      </c>
      <c r="J20" s="22"/>
      <c r="K20" s="22">
        <v>4800</v>
      </c>
      <c r="L20" s="27"/>
      <c r="M20" s="22">
        <f t="shared" si="1"/>
        <v>1600</v>
      </c>
    </row>
    <row r="21" spans="1:13" s="3" customFormat="1" ht="12.75" x14ac:dyDescent="0.15">
      <c r="A21" s="13"/>
      <c r="B21" s="13"/>
      <c r="C21" s="20" t="s">
        <v>16</v>
      </c>
      <c r="D21" s="13"/>
      <c r="E21" s="22">
        <v>100000</v>
      </c>
      <c r="F21" s="22"/>
      <c r="G21" s="26">
        <v>0</v>
      </c>
      <c r="H21" s="26"/>
      <c r="I21" s="22">
        <f t="shared" si="0"/>
        <v>100000</v>
      </c>
      <c r="J21" s="22"/>
      <c r="K21" s="22">
        <v>90000</v>
      </c>
      <c r="L21" s="27"/>
      <c r="M21" s="28">
        <f t="shared" si="1"/>
        <v>10000</v>
      </c>
    </row>
    <row r="22" spans="1:13" s="3" customFormat="1" ht="12.75" x14ac:dyDescent="0.15">
      <c r="A22" s="13"/>
      <c r="B22" s="13"/>
      <c r="C22" s="20" t="s">
        <v>17</v>
      </c>
      <c r="D22" s="13"/>
      <c r="E22" s="22">
        <v>9657</v>
      </c>
      <c r="F22" s="22"/>
      <c r="G22" s="26">
        <v>0</v>
      </c>
      <c r="H22" s="26"/>
      <c r="I22" s="22">
        <f t="shared" si="0"/>
        <v>9657</v>
      </c>
      <c r="J22" s="22"/>
      <c r="K22" s="22">
        <v>7967</v>
      </c>
      <c r="L22" s="27"/>
      <c r="M22" s="22">
        <f t="shared" si="1"/>
        <v>1690</v>
      </c>
    </row>
    <row r="23" spans="1:13" s="3" customFormat="1" ht="12.75" x14ac:dyDescent="0.15">
      <c r="A23" s="13"/>
      <c r="B23" s="13"/>
      <c r="C23" s="20" t="s">
        <v>18</v>
      </c>
      <c r="D23" s="13"/>
      <c r="E23" s="22">
        <v>1185367</v>
      </c>
      <c r="F23" s="22"/>
      <c r="G23" s="26">
        <v>0</v>
      </c>
      <c r="H23" s="26"/>
      <c r="I23" s="22">
        <f t="shared" si="0"/>
        <v>1185367</v>
      </c>
      <c r="J23" s="22"/>
      <c r="K23" s="22">
        <v>1164285</v>
      </c>
      <c r="L23" s="27"/>
      <c r="M23" s="28">
        <f t="shared" si="1"/>
        <v>21082</v>
      </c>
    </row>
    <row r="24" spans="1:13" s="3" customFormat="1" ht="12.75" x14ac:dyDescent="0.15">
      <c r="A24" s="13"/>
      <c r="B24" s="13"/>
      <c r="C24" s="20" t="s">
        <v>19</v>
      </c>
      <c r="D24" s="13"/>
      <c r="E24" s="22">
        <v>13260</v>
      </c>
      <c r="F24" s="22"/>
      <c r="G24" s="26">
        <v>0</v>
      </c>
      <c r="H24" s="26"/>
      <c r="I24" s="22">
        <f t="shared" si="0"/>
        <v>13260</v>
      </c>
      <c r="J24" s="22"/>
      <c r="K24" s="22">
        <v>10940</v>
      </c>
      <c r="L24" s="27"/>
      <c r="M24" s="22">
        <f t="shared" si="1"/>
        <v>2320</v>
      </c>
    </row>
    <row r="25" spans="1:13" s="3" customFormat="1" ht="12.75" x14ac:dyDescent="0.15">
      <c r="A25" s="13"/>
      <c r="B25" s="13"/>
      <c r="C25" s="20" t="s">
        <v>41</v>
      </c>
      <c r="D25" s="13"/>
      <c r="E25" s="22">
        <v>73262</v>
      </c>
      <c r="F25" s="22"/>
      <c r="G25" s="26">
        <v>0</v>
      </c>
      <c r="H25" s="26"/>
      <c r="I25" s="22">
        <f t="shared" si="0"/>
        <v>73262</v>
      </c>
      <c r="J25" s="22"/>
      <c r="K25" s="22">
        <v>67767</v>
      </c>
      <c r="L25" s="27"/>
      <c r="M25" s="28">
        <f t="shared" si="1"/>
        <v>5495</v>
      </c>
    </row>
    <row r="26" spans="1:13" s="3" customFormat="1" ht="12.75" x14ac:dyDescent="0.15">
      <c r="A26" s="13"/>
      <c r="B26" s="13"/>
      <c r="C26" s="20" t="s">
        <v>20</v>
      </c>
      <c r="D26" s="13"/>
      <c r="E26" s="22">
        <v>5927197</v>
      </c>
      <c r="F26" s="22"/>
      <c r="G26" s="26">
        <v>0</v>
      </c>
      <c r="H26" s="26"/>
      <c r="I26" s="22">
        <f t="shared" si="0"/>
        <v>5927197</v>
      </c>
      <c r="J26" s="22"/>
      <c r="K26" s="22">
        <v>4840140</v>
      </c>
      <c r="L26" s="27"/>
      <c r="M26" s="22">
        <f t="shared" si="1"/>
        <v>1087057</v>
      </c>
    </row>
    <row r="27" spans="1:13" s="3" customFormat="1" ht="12.75" x14ac:dyDescent="0.15">
      <c r="A27" s="13"/>
      <c r="B27" s="13"/>
      <c r="C27" s="20" t="s">
        <v>21</v>
      </c>
      <c r="D27" s="13"/>
      <c r="E27" s="22">
        <v>2364573</v>
      </c>
      <c r="F27" s="22"/>
      <c r="G27" s="26">
        <v>0</v>
      </c>
      <c r="H27" s="26"/>
      <c r="I27" s="22">
        <f t="shared" si="0"/>
        <v>2364573</v>
      </c>
      <c r="J27" s="22"/>
      <c r="K27" s="22">
        <v>2364573.0000000005</v>
      </c>
      <c r="L27" s="27"/>
      <c r="M27" s="28">
        <f t="shared" si="1"/>
        <v>0</v>
      </c>
    </row>
    <row r="28" spans="1:13" s="3" customFormat="1" ht="12.75" x14ac:dyDescent="0.15">
      <c r="A28" s="13"/>
      <c r="B28" s="13"/>
      <c r="C28" s="20" t="s">
        <v>22</v>
      </c>
      <c r="D28" s="13"/>
      <c r="E28" s="22">
        <v>36634</v>
      </c>
      <c r="F28" s="22"/>
      <c r="G28" s="26">
        <v>0</v>
      </c>
      <c r="H28" s="26"/>
      <c r="I28" s="22">
        <f t="shared" si="0"/>
        <v>36634</v>
      </c>
      <c r="J28" s="22"/>
      <c r="K28" s="22">
        <v>33884</v>
      </c>
      <c r="L28" s="27"/>
      <c r="M28" s="22">
        <f t="shared" si="1"/>
        <v>2750</v>
      </c>
    </row>
    <row r="29" spans="1:13" s="3" customFormat="1" ht="12.75" x14ac:dyDescent="0.15">
      <c r="A29" s="13"/>
      <c r="B29" s="13"/>
      <c r="C29" s="20" t="s">
        <v>23</v>
      </c>
      <c r="D29" s="13"/>
      <c r="E29" s="22">
        <v>164012</v>
      </c>
      <c r="F29" s="22"/>
      <c r="G29" s="26">
        <v>0</v>
      </c>
      <c r="H29" s="26"/>
      <c r="I29" s="22">
        <f t="shared" si="0"/>
        <v>164012</v>
      </c>
      <c r="J29" s="22"/>
      <c r="K29" s="22">
        <v>153738</v>
      </c>
      <c r="L29" s="27"/>
      <c r="M29" s="28">
        <f t="shared" si="1"/>
        <v>10274</v>
      </c>
    </row>
    <row r="30" spans="1:13" s="3" customFormat="1" ht="12.75" x14ac:dyDescent="0.15">
      <c r="A30" s="13"/>
      <c r="B30" s="13"/>
      <c r="C30" s="20" t="s">
        <v>24</v>
      </c>
      <c r="D30" s="13"/>
      <c r="E30" s="22">
        <v>10853114</v>
      </c>
      <c r="F30" s="22"/>
      <c r="G30" s="26">
        <v>0</v>
      </c>
      <c r="H30" s="26"/>
      <c r="I30" s="22">
        <f t="shared" si="0"/>
        <v>10853114</v>
      </c>
      <c r="J30" s="22"/>
      <c r="K30" s="22">
        <v>6302311</v>
      </c>
      <c r="L30" s="27"/>
      <c r="M30" s="22">
        <f t="shared" si="1"/>
        <v>4550803</v>
      </c>
    </row>
    <row r="31" spans="1:13" s="3" customFormat="1" ht="12.75" x14ac:dyDescent="0.15">
      <c r="A31" s="13"/>
      <c r="B31" s="13"/>
      <c r="C31" s="20" t="s">
        <v>25</v>
      </c>
      <c r="D31" s="13"/>
      <c r="E31" s="22">
        <v>361101</v>
      </c>
      <c r="F31" s="22"/>
      <c r="G31" s="27">
        <v>0</v>
      </c>
      <c r="H31" s="27"/>
      <c r="I31" s="22">
        <f t="shared" si="0"/>
        <v>361101</v>
      </c>
      <c r="J31" s="22"/>
      <c r="K31" s="22">
        <v>136413</v>
      </c>
      <c r="L31" s="27"/>
      <c r="M31" s="28">
        <f t="shared" si="1"/>
        <v>224688</v>
      </c>
    </row>
    <row r="32" spans="1:13" s="3" customFormat="1" ht="12.75" x14ac:dyDescent="0.15">
      <c r="A32" s="13"/>
      <c r="B32" s="13"/>
      <c r="C32" s="20" t="s">
        <v>26</v>
      </c>
      <c r="D32" s="13"/>
      <c r="E32" s="22">
        <v>3402810</v>
      </c>
      <c r="F32" s="22"/>
      <c r="G32" s="27">
        <v>0</v>
      </c>
      <c r="H32" s="27"/>
      <c r="I32" s="22">
        <f t="shared" si="0"/>
        <v>3402810</v>
      </c>
      <c r="J32" s="22"/>
      <c r="K32" s="22">
        <v>1958480</v>
      </c>
      <c r="L32" s="27"/>
      <c r="M32" s="22">
        <f t="shared" si="1"/>
        <v>1444330</v>
      </c>
    </row>
    <row r="33" spans="1:15" s="3" customFormat="1" ht="12.75" x14ac:dyDescent="0.15">
      <c r="A33" s="13"/>
      <c r="B33" s="13"/>
      <c r="C33" s="20" t="s">
        <v>40</v>
      </c>
      <c r="D33" s="13"/>
      <c r="E33" s="22">
        <v>827340</v>
      </c>
      <c r="F33" s="22"/>
      <c r="G33" s="27">
        <v>0</v>
      </c>
      <c r="H33" s="27"/>
      <c r="I33" s="22">
        <f t="shared" si="0"/>
        <v>827340</v>
      </c>
      <c r="J33" s="22"/>
      <c r="K33" s="22">
        <v>121831</v>
      </c>
      <c r="L33" s="27"/>
      <c r="M33" s="28">
        <f t="shared" si="1"/>
        <v>705509</v>
      </c>
    </row>
    <row r="34" spans="1:15" s="3" customFormat="1" ht="12.75" x14ac:dyDescent="0.15">
      <c r="A34" s="13"/>
      <c r="B34" s="13"/>
      <c r="C34" s="20" t="s">
        <v>39</v>
      </c>
      <c r="D34" s="13"/>
      <c r="E34" s="22">
        <v>430696</v>
      </c>
      <c r="F34" s="22"/>
      <c r="G34" s="27">
        <v>0</v>
      </c>
      <c r="H34" s="27"/>
      <c r="I34" s="22">
        <f t="shared" si="0"/>
        <v>430696</v>
      </c>
      <c r="J34" s="22"/>
      <c r="K34" s="22">
        <v>64604</v>
      </c>
      <c r="L34" s="27"/>
      <c r="M34" s="28">
        <f t="shared" si="1"/>
        <v>366092</v>
      </c>
    </row>
    <row r="35" spans="1:15" s="3" customFormat="1" ht="12.75" x14ac:dyDescent="0.15">
      <c r="A35" s="13"/>
      <c r="B35" s="13"/>
      <c r="C35" s="20" t="s">
        <v>27</v>
      </c>
      <c r="D35" s="13"/>
      <c r="E35" s="22">
        <v>5848175</v>
      </c>
      <c r="F35" s="22"/>
      <c r="G35" s="27">
        <v>0</v>
      </c>
      <c r="H35" s="27"/>
      <c r="I35" s="22">
        <f t="shared" si="0"/>
        <v>5848175</v>
      </c>
      <c r="J35" s="22"/>
      <c r="K35" s="22">
        <v>3396008</v>
      </c>
      <c r="L35" s="27"/>
      <c r="M35" s="22">
        <f t="shared" si="1"/>
        <v>2452167</v>
      </c>
    </row>
    <row r="36" spans="1:15" s="3" customFormat="1" ht="12.75" x14ac:dyDescent="0.15">
      <c r="A36" s="13"/>
      <c r="B36" s="13"/>
      <c r="C36" s="20" t="s">
        <v>28</v>
      </c>
      <c r="D36" s="13"/>
      <c r="E36" s="22">
        <v>60433</v>
      </c>
      <c r="F36" s="22"/>
      <c r="G36" s="26">
        <v>0</v>
      </c>
      <c r="H36" s="26"/>
      <c r="I36" s="22">
        <f t="shared" si="0"/>
        <v>60433</v>
      </c>
      <c r="J36" s="22"/>
      <c r="K36" s="22">
        <v>55986</v>
      </c>
      <c r="L36" s="27"/>
      <c r="M36" s="28">
        <f t="shared" si="1"/>
        <v>4447</v>
      </c>
    </row>
    <row r="37" spans="1:15" s="3" customFormat="1" ht="12.75" x14ac:dyDescent="0.15">
      <c r="A37" s="13"/>
      <c r="B37" s="13"/>
      <c r="C37" s="20" t="s">
        <v>29</v>
      </c>
      <c r="D37" s="13"/>
      <c r="E37" s="22">
        <v>44845</v>
      </c>
      <c r="F37" s="22"/>
      <c r="G37" s="26">
        <v>0</v>
      </c>
      <c r="H37" s="26"/>
      <c r="I37" s="22">
        <f t="shared" si="0"/>
        <v>44845</v>
      </c>
      <c r="J37" s="22"/>
      <c r="K37" s="22">
        <v>38118</v>
      </c>
      <c r="L37" s="27"/>
      <c r="M37" s="22">
        <f t="shared" si="1"/>
        <v>6727</v>
      </c>
    </row>
    <row r="38" spans="1:15" s="3" customFormat="1" ht="12.75" x14ac:dyDescent="0.15">
      <c r="A38" s="13"/>
      <c r="B38" s="13"/>
      <c r="C38" s="20" t="s">
        <v>30</v>
      </c>
      <c r="D38" s="13"/>
      <c r="E38" s="22">
        <v>45791</v>
      </c>
      <c r="F38" s="22"/>
      <c r="G38" s="26">
        <v>0</v>
      </c>
      <c r="H38" s="26"/>
      <c r="I38" s="22">
        <f t="shared" si="0"/>
        <v>45791</v>
      </c>
      <c r="J38" s="22"/>
      <c r="K38" s="22">
        <v>37778</v>
      </c>
      <c r="L38" s="27"/>
      <c r="M38" s="28">
        <f t="shared" si="1"/>
        <v>8013</v>
      </c>
      <c r="O38" s="10"/>
    </row>
    <row r="39" spans="1:15" s="3" customFormat="1" ht="12.75" x14ac:dyDescent="0.15">
      <c r="A39" s="13"/>
      <c r="B39" s="13"/>
      <c r="C39" s="20" t="s">
        <v>35</v>
      </c>
      <c r="D39" s="13"/>
      <c r="E39" s="22">
        <v>245929</v>
      </c>
      <c r="F39" s="22"/>
      <c r="G39" s="26">
        <v>0</v>
      </c>
      <c r="H39" s="26"/>
      <c r="I39" s="22">
        <f t="shared" si="0"/>
        <v>245929</v>
      </c>
      <c r="J39" s="22"/>
      <c r="K39" s="22">
        <v>73779</v>
      </c>
      <c r="L39" s="27"/>
      <c r="M39" s="22">
        <f t="shared" si="1"/>
        <v>172150</v>
      </c>
      <c r="O39" s="10"/>
    </row>
    <row r="40" spans="1:15" s="3" customFormat="1" ht="12.75" x14ac:dyDescent="0.15">
      <c r="A40" s="13"/>
      <c r="B40" s="13"/>
      <c r="C40" s="20" t="s">
        <v>36</v>
      </c>
      <c r="D40" s="13"/>
      <c r="E40" s="22">
        <v>250000</v>
      </c>
      <c r="F40" s="22"/>
      <c r="G40" s="26">
        <v>0</v>
      </c>
      <c r="H40" s="26"/>
      <c r="I40" s="22">
        <f t="shared" si="0"/>
        <v>250000</v>
      </c>
      <c r="J40" s="22"/>
      <c r="K40" s="22">
        <v>56250</v>
      </c>
      <c r="L40" s="27"/>
      <c r="M40" s="28">
        <f t="shared" si="1"/>
        <v>193750</v>
      </c>
    </row>
    <row r="41" spans="1:15" s="3" customFormat="1" ht="12.75" x14ac:dyDescent="0.15">
      <c r="A41" s="13"/>
      <c r="B41" s="13" t="s">
        <v>5</v>
      </c>
      <c r="C41" s="20"/>
      <c r="D41" s="13"/>
      <c r="E41" s="22"/>
      <c r="F41" s="22"/>
      <c r="G41" s="26"/>
      <c r="H41" s="26"/>
      <c r="I41" s="22"/>
      <c r="J41" s="22"/>
      <c r="K41" s="22"/>
      <c r="L41" s="27"/>
      <c r="M41" s="28"/>
      <c r="O41" s="11"/>
    </row>
    <row r="42" spans="1:15" s="3" customFormat="1" ht="12.75" x14ac:dyDescent="0.15">
      <c r="A42" s="13"/>
      <c r="B42" s="20"/>
      <c r="C42" s="13" t="s">
        <v>31</v>
      </c>
      <c r="D42" s="13"/>
      <c r="E42" s="22">
        <v>3731279</v>
      </c>
      <c r="F42" s="22"/>
      <c r="G42" s="22">
        <v>0</v>
      </c>
      <c r="H42" s="22"/>
      <c r="I42" s="22">
        <f t="shared" si="0"/>
        <v>3731279</v>
      </c>
      <c r="J42" s="22"/>
      <c r="K42" s="22">
        <v>3157082</v>
      </c>
      <c r="L42" s="22"/>
      <c r="M42" s="28">
        <f>+I42-K42</f>
        <v>574197</v>
      </c>
    </row>
    <row r="43" spans="1:15" s="3" customFormat="1" ht="12.75" x14ac:dyDescent="0.15">
      <c r="A43" s="13"/>
      <c r="B43" s="13" t="s">
        <v>6</v>
      </c>
      <c r="C43" s="20"/>
      <c r="D43" s="13"/>
      <c r="E43" s="22"/>
      <c r="F43" s="22"/>
      <c r="G43" s="26"/>
      <c r="H43" s="26"/>
      <c r="I43" s="22"/>
      <c r="J43" s="22"/>
      <c r="K43" s="22"/>
      <c r="L43" s="27"/>
      <c r="M43" s="28"/>
    </row>
    <row r="44" spans="1:15" s="3" customFormat="1" ht="12.75" x14ac:dyDescent="0.15">
      <c r="A44" s="13"/>
      <c r="B44" s="13"/>
      <c r="C44" s="20" t="s">
        <v>32</v>
      </c>
      <c r="D44" s="13"/>
      <c r="E44" s="22">
        <f>7430891+85679</f>
        <v>7516570</v>
      </c>
      <c r="F44" s="22"/>
      <c r="G44" s="26">
        <v>415230</v>
      </c>
      <c r="H44" s="26"/>
      <c r="I44" s="22">
        <f>+E44+G44</f>
        <v>7931800</v>
      </c>
      <c r="J44" s="22"/>
      <c r="K44" s="22">
        <f>6525668-K45+360173+85679</f>
        <v>6734008</v>
      </c>
      <c r="L44" s="27"/>
      <c r="M44" s="28">
        <f>+I44-K44</f>
        <v>1197792</v>
      </c>
      <c r="O44" s="10"/>
    </row>
    <row r="45" spans="1:15" s="3" customFormat="1" ht="12.75" x14ac:dyDescent="0.15">
      <c r="A45" s="13"/>
      <c r="B45" s="13"/>
      <c r="C45" s="20" t="s">
        <v>33</v>
      </c>
      <c r="D45" s="13"/>
      <c r="E45" s="22">
        <v>237512</v>
      </c>
      <c r="F45" s="22"/>
      <c r="G45" s="26"/>
      <c r="H45" s="26"/>
      <c r="I45" s="22">
        <f>+E45+G45</f>
        <v>237512</v>
      </c>
      <c r="J45" s="22"/>
      <c r="K45" s="22">
        <v>237512</v>
      </c>
      <c r="L45" s="27"/>
      <c r="M45" s="28">
        <f>+I45-K45</f>
        <v>0</v>
      </c>
      <c r="O45" s="10"/>
    </row>
    <row r="46" spans="1:15" s="3" customFormat="1" ht="12.75" x14ac:dyDescent="0.15">
      <c r="A46" s="13"/>
      <c r="B46" s="13"/>
      <c r="C46" s="20" t="s">
        <v>34</v>
      </c>
      <c r="D46" s="13"/>
      <c r="E46" s="29">
        <v>9272195</v>
      </c>
      <c r="F46" s="22"/>
      <c r="G46" s="30">
        <v>50198</v>
      </c>
      <c r="H46" s="26"/>
      <c r="I46" s="29">
        <f>+E46+G46</f>
        <v>9322393</v>
      </c>
      <c r="J46" s="22"/>
      <c r="K46" s="29">
        <v>9111352</v>
      </c>
      <c r="L46" s="27"/>
      <c r="M46" s="31">
        <f>+I46-K46</f>
        <v>211041</v>
      </c>
      <c r="O46" s="11"/>
    </row>
    <row r="47" spans="1:15" s="3" customFormat="1" ht="13.5" thickBot="1" x14ac:dyDescent="0.2">
      <c r="A47" s="13"/>
      <c r="B47" s="13"/>
      <c r="C47" s="13"/>
      <c r="D47" s="20" t="s">
        <v>1</v>
      </c>
      <c r="E47" s="32">
        <f>SUM(E15:E46)</f>
        <v>67487387</v>
      </c>
      <c r="F47" s="23"/>
      <c r="G47" s="32">
        <f>SUM(G15:G46)</f>
        <v>465428</v>
      </c>
      <c r="H47" s="33"/>
      <c r="I47" s="32">
        <f>SUM(I15:I46)</f>
        <v>67952815</v>
      </c>
      <c r="J47" s="33"/>
      <c r="K47" s="32">
        <f>SUM(K15:K46)</f>
        <v>48156373</v>
      </c>
      <c r="L47" s="23"/>
      <c r="M47" s="32">
        <f>SUM(M15:M46)</f>
        <v>19796442</v>
      </c>
      <c r="O47" s="11"/>
    </row>
    <row r="48" spans="1:15" s="34" customFormat="1" ht="12.75" thickTop="1" x14ac:dyDescent="0.15"/>
    <row r="49" spans="5:13" s="3" customFormat="1" x14ac:dyDescent="0.15">
      <c r="E49" s="12"/>
      <c r="F49" s="12"/>
      <c r="G49" s="12"/>
      <c r="H49" s="12"/>
      <c r="I49" s="12"/>
      <c r="J49" s="12"/>
      <c r="K49" s="12"/>
      <c r="L49" s="12"/>
      <c r="M49" s="12"/>
    </row>
    <row r="50" spans="5:13" s="3" customFormat="1" x14ac:dyDescent="0.15">
      <c r="I50" s="12"/>
      <c r="J50" s="12"/>
      <c r="K50" s="12"/>
      <c r="M50" s="12"/>
    </row>
    <row r="51" spans="5:13" s="3" customFormat="1" x14ac:dyDescent="0.15"/>
    <row r="52" spans="5:13" x14ac:dyDescent="0.15">
      <c r="M52" s="2"/>
    </row>
    <row r="56" spans="5:13" x14ac:dyDescent="0.15">
      <c r="E56" s="35"/>
      <c r="I56" s="35"/>
      <c r="K56" s="35"/>
      <c r="M56" s="35"/>
    </row>
    <row r="57" spans="5:13" s="36" customFormat="1" x14ac:dyDescent="0.15"/>
    <row r="58" spans="5:13" x14ac:dyDescent="0.15">
      <c r="E58" s="35"/>
      <c r="F58" s="35"/>
      <c r="G58" s="35"/>
      <c r="H58" s="35"/>
      <c r="I58" s="35"/>
      <c r="J58" s="35"/>
      <c r="K58" s="35"/>
      <c r="L58" s="35"/>
      <c r="M58" s="35"/>
    </row>
  </sheetData>
  <mergeCells count="4">
    <mergeCell ref="A1:D9"/>
    <mergeCell ref="E3:M3"/>
    <mergeCell ref="E6:M6"/>
    <mergeCell ref="E7:M7"/>
  </mergeCells>
  <phoneticPr fontId="0" type="noConversion"/>
  <conditionalFormatting sqref="A13:M47">
    <cfRule type="expression" dxfId="0" priority="1" stopIfTrue="1">
      <formula>MOD(ROW(),2)=0</formula>
    </cfRule>
  </conditionalFormatting>
  <printOptions horizontalCentered="1"/>
  <pageMargins left="0.3" right="0.3" top="0.5" bottom="0.5" header="0.5" footer="0.5"/>
  <pageSetup scale="8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2016 G-2B</vt:lpstr>
      <vt:lpstr>'2016 G-2B'!Print_Area</vt:lpstr>
      <vt:lpstr>'2016 G-2B'!Print_Area_MI</vt:lpstr>
    </vt:vector>
  </TitlesOfParts>
  <Company>LSUS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Adnan M. Samhan</dc:creator>
  <cp:lastModifiedBy>Jen</cp:lastModifiedBy>
  <cp:lastPrinted>2015-08-10T17:43:49Z</cp:lastPrinted>
  <dcterms:created xsi:type="dcterms:W3CDTF">1998-08-29T21:04:26Z</dcterms:created>
  <dcterms:modified xsi:type="dcterms:W3CDTF">2016-11-01T20:35:41Z</dcterms:modified>
</cp:coreProperties>
</file>