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ayroll\Payroll\Workday\"/>
    </mc:Choice>
  </mc:AlternateContent>
  <bookViews>
    <workbookView xWindow="0" yWindow="0" windowWidth="28800" windowHeight="12135"/>
  </bookViews>
  <sheets>
    <sheet name="OT FLSA" sheetId="2" r:id="rId1"/>
  </sheets>
  <definedNames>
    <definedName name="_xlnm.Print_Area" localSheetId="0">'OT FLSA'!$A$1:$D$60</definedName>
    <definedName name="_xlnm.Print_Area">#REF!</definedName>
  </definedNames>
  <calcPr calcId="152511"/>
</workbook>
</file>

<file path=xl/calcChain.xml><?xml version="1.0" encoding="utf-8"?>
<calcChain xmlns="http://schemas.openxmlformats.org/spreadsheetml/2006/main">
  <c r="B36" i="2" l="1"/>
  <c r="C36" i="2"/>
  <c r="C47" i="2" l="1"/>
  <c r="B47" i="2"/>
  <c r="B28" i="2"/>
  <c r="B31" i="2" s="1"/>
  <c r="B33" i="2" s="1"/>
  <c r="B44" i="2" s="1"/>
  <c r="C28" i="2"/>
  <c r="C31" i="2" s="1"/>
  <c r="C33" i="2" s="1"/>
  <c r="C44" i="2" s="1"/>
  <c r="C37" i="2"/>
  <c r="C38" i="2"/>
  <c r="C45" i="2" s="1"/>
  <c r="B37" i="2"/>
  <c r="B38" i="2"/>
  <c r="B45" i="2" s="1"/>
  <c r="C25" i="2"/>
  <c r="C57" i="2" s="1"/>
  <c r="B25" i="2"/>
  <c r="B57" i="2" s="1"/>
  <c r="C19" i="2"/>
  <c r="B19" i="2"/>
  <c r="C16" i="2"/>
  <c r="B16" i="2"/>
  <c r="B59" i="2" s="1"/>
  <c r="C13" i="2"/>
  <c r="B13" i="2"/>
  <c r="C10" i="2"/>
  <c r="B10" i="2"/>
  <c r="C7" i="2"/>
  <c r="C20" i="2" s="1"/>
  <c r="C21" i="2" s="1"/>
  <c r="B7" i="2"/>
  <c r="C59" i="2"/>
  <c r="B20" i="2" l="1"/>
  <c r="B21" i="2" s="1"/>
  <c r="B22" i="2" s="1"/>
  <c r="B23" i="2" s="1"/>
  <c r="D59" i="2"/>
  <c r="D57" i="2"/>
  <c r="C22" i="2"/>
  <c r="C23" i="2" s="1"/>
  <c r="C46" i="2"/>
  <c r="C48" i="2" s="1"/>
  <c r="B46" i="2"/>
  <c r="B48" i="2" s="1"/>
  <c r="C39" i="2" l="1"/>
  <c r="C41" i="2" s="1"/>
  <c r="C53" i="2"/>
  <c r="C54" i="2" s="1"/>
  <c r="B39" i="2"/>
  <c r="B41" i="2" s="1"/>
  <c r="B53" i="2"/>
  <c r="B54" i="2" s="1"/>
  <c r="C58" i="2" l="1"/>
  <c r="C60" i="2" s="1"/>
  <c r="B58" i="2"/>
  <c r="B60" i="2" s="1"/>
  <c r="D60" i="2" l="1"/>
  <c r="D58" i="2"/>
</calcChain>
</file>

<file path=xl/sharedStrings.xml><?xml version="1.0" encoding="utf-8"?>
<sst xmlns="http://schemas.openxmlformats.org/spreadsheetml/2006/main" count="64" uniqueCount="58">
  <si>
    <t>Compute Overtime Rate of Pay</t>
  </si>
  <si>
    <t>Total Actual Hours Worked</t>
  </si>
  <si>
    <t>On Call Hours Worked</t>
  </si>
  <si>
    <t>xOn Call Rate of Pay</t>
  </si>
  <si>
    <t xml:space="preserve">     OnCall Pay</t>
  </si>
  <si>
    <t>Hazard Hours Worked</t>
  </si>
  <si>
    <t>xHazard Rate of Pay</t>
  </si>
  <si>
    <t xml:space="preserve">      Hazard Pay</t>
  </si>
  <si>
    <t>Total Pay for Actual Worked Hours (1+2+3+4)</t>
  </si>
  <si>
    <t>Compute Overtime Hours To Be Paid</t>
  </si>
  <si>
    <t>Holiday Hours</t>
  </si>
  <si>
    <t xml:space="preserve">   Total Hours to be paid</t>
  </si>
  <si>
    <t>Overtime Hours   (6-7)</t>
  </si>
  <si>
    <t>Compute Overtime Pay at 1.5 Rate</t>
  </si>
  <si>
    <t>1.5 Overtime Hours</t>
  </si>
  <si>
    <t xml:space="preserve">Compute Overtime Pay at Straight Rate </t>
  </si>
  <si>
    <t>Total OT Hours</t>
  </si>
  <si>
    <t>Less 1.5 OT Hours</t>
  </si>
  <si>
    <t>Straight Rate Hours</t>
  </si>
  <si>
    <t xml:space="preserve">    Straight Rate OT Pay</t>
  </si>
  <si>
    <t>(Actual Hrs Worked on Holiday)</t>
  </si>
  <si>
    <t>Holiday Hours Worked</t>
  </si>
  <si>
    <t>Compute Gross Pay</t>
  </si>
  <si>
    <t xml:space="preserve">   Total Gross Pay</t>
  </si>
  <si>
    <t>Week 1</t>
  </si>
  <si>
    <t>Week 2</t>
  </si>
  <si>
    <t>Compute Overtime Holiday Pay</t>
  </si>
  <si>
    <t xml:space="preserve"> </t>
  </si>
  <si>
    <t xml:space="preserve">      Holiday Overtime Pay</t>
  </si>
  <si>
    <t>Shift Hours Worked</t>
  </si>
  <si>
    <t>x Shift Rate of Pay</t>
  </si>
  <si>
    <t xml:space="preserve">      Shift Pay</t>
  </si>
  <si>
    <t>Other Premium Hours Worked (Event, Field Training)</t>
  </si>
  <si>
    <t>x Other Premium Rate of Pay</t>
  </si>
  <si>
    <t xml:space="preserve">     Other Premium Pay</t>
  </si>
  <si>
    <t>x Regular Hourly Rate of Pay</t>
  </si>
  <si>
    <t>Standard Weekly Hours</t>
  </si>
  <si>
    <t>a</t>
  </si>
  <si>
    <t>b</t>
  </si>
  <si>
    <t>c</t>
  </si>
  <si>
    <t>Overtime Calculator</t>
  </si>
  <si>
    <t>Time Off Hours</t>
  </si>
  <si>
    <t>d</t>
  </si>
  <si>
    <t xml:space="preserve">      1.5 Overtime Rate of Pay  (a+c)</t>
  </si>
  <si>
    <t xml:space="preserve">      Half Time Premium Rate of Pay  (b x .5)</t>
  </si>
  <si>
    <t>x 1.5 OT Rate of Pay       (d)</t>
  </si>
  <si>
    <t xml:space="preserve">        Regular Pay</t>
  </si>
  <si>
    <r>
      <t>Total Actual Hours</t>
    </r>
    <r>
      <rPr>
        <b/>
        <sz val="12"/>
        <rFont val="Arial"/>
        <family val="2"/>
      </rPr>
      <t xml:space="preserve"> Worked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(Excludes Time Off &amp; Holiday)</t>
    </r>
  </si>
  <si>
    <t xml:space="preserve">      Overtime Hourly Regular Rate of Pay</t>
  </si>
  <si>
    <r>
      <t xml:space="preserve">Regular Pay  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(5)</t>
    </r>
  </si>
  <si>
    <t>Premium Pay  (2+3+4)</t>
  </si>
  <si>
    <t>x Regular Hourly Rate of Pay  (a)</t>
  </si>
  <si>
    <t>Base Pay ( 40hrs X Regular Hourly Rate of Pay)</t>
  </si>
  <si>
    <t xml:space="preserve">   Premium Rate  OT Pay</t>
  </si>
  <si>
    <t>Overtime Pay  (8+9+10)</t>
  </si>
  <si>
    <t>Complete the highligted fields</t>
  </si>
  <si>
    <t>Total Hours Worked-Less Holiday Worked</t>
  </si>
  <si>
    <t xml:space="preserve">x Overtime Rate of Pay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</si>
</sst>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2"/>
      <name val="Arial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NumberFormat="1" applyFont="1" applyAlignment="1"/>
    <xf numFmtId="0" fontId="1" fillId="0" borderId="0" xfId="0" applyNumberFormat="1" applyFont="1"/>
    <xf numFmtId="0" fontId="2" fillId="0" borderId="0" xfId="0" applyNumberFormat="1" applyFont="1" applyAlignment="1">
      <alignment horizontal="center"/>
    </xf>
    <xf numFmtId="0" fontId="2" fillId="0" borderId="0" xfId="0" applyFont="1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Border="1" applyAlignment="1"/>
    <xf numFmtId="0" fontId="1" fillId="0" borderId="0" xfId="0" applyNumberFormat="1" applyFont="1" applyBorder="1" applyAlignment="1"/>
    <xf numFmtId="0" fontId="1" fillId="0" borderId="0" xfId="0" applyNumberFormat="1" applyFont="1" applyBorder="1" applyAlignment="1">
      <alignment horizontal="center"/>
    </xf>
    <xf numFmtId="0" fontId="2" fillId="0" borderId="1" xfId="0" applyNumberFormat="1" applyFont="1" applyBorder="1" applyAlignment="1"/>
    <xf numFmtId="0" fontId="1" fillId="0" borderId="1" xfId="0" applyNumberFormat="1" applyFont="1" applyBorder="1" applyAlignment="1"/>
    <xf numFmtId="0" fontId="1" fillId="0" borderId="1" xfId="0" applyNumberFormat="1" applyFont="1" applyBorder="1" applyAlignment="1">
      <alignment horizontal="center"/>
    </xf>
    <xf numFmtId="0" fontId="4" fillId="2" borderId="1" xfId="0" applyNumberFormat="1" applyFont="1" applyFill="1" applyBorder="1" applyAlignment="1" applyProtection="1">
      <protection locked="0"/>
    </xf>
    <xf numFmtId="4" fontId="4" fillId="2" borderId="1" xfId="0" applyNumberFormat="1" applyFont="1" applyFill="1" applyBorder="1" applyAlignment="1" applyProtection="1">
      <protection locked="0"/>
    </xf>
    <xf numFmtId="0" fontId="2" fillId="0" borderId="1" xfId="0" applyNumberFormat="1" applyFont="1" applyBorder="1" applyAlignment="1">
      <alignment horizontal="center"/>
    </xf>
    <xf numFmtId="4" fontId="1" fillId="0" borderId="1" xfId="0" applyNumberFormat="1" applyFont="1" applyBorder="1"/>
    <xf numFmtId="0" fontId="1" fillId="0" borderId="1" xfId="0" applyNumberFormat="1" applyFont="1" applyBorder="1"/>
    <xf numFmtId="4" fontId="3" fillId="0" borderId="1" xfId="0" applyNumberFormat="1" applyFont="1" applyBorder="1" applyAlignment="1"/>
    <xf numFmtId="0" fontId="3" fillId="0" borderId="1" xfId="0" applyNumberFormat="1" applyFont="1" applyBorder="1" applyAlignment="1"/>
    <xf numFmtId="0" fontId="2" fillId="0" borderId="1" xfId="0" applyNumberFormat="1" applyFont="1" applyBorder="1"/>
    <xf numFmtId="4" fontId="2" fillId="0" borderId="1" xfId="0" applyNumberFormat="1" applyFont="1" applyBorder="1"/>
    <xf numFmtId="0" fontId="4" fillId="0" borderId="1" xfId="0" applyNumberFormat="1" applyFont="1" applyBorder="1" applyAlignment="1" applyProtection="1">
      <protection locked="0"/>
    </xf>
    <xf numFmtId="164" fontId="1" fillId="0" borderId="1" xfId="0" applyNumberFormat="1" applyFont="1" applyBorder="1"/>
    <xf numFmtId="4" fontId="4" fillId="2" borderId="2" xfId="0" applyNumberFormat="1" applyFont="1" applyFill="1" applyBorder="1" applyAlignment="1" applyProtection="1">
      <protection locked="0"/>
    </xf>
    <xf numFmtId="0" fontId="2" fillId="0" borderId="2" xfId="0" applyNumberFormat="1" applyFont="1" applyBorder="1" applyAlignment="1">
      <alignment horizontal="center"/>
    </xf>
    <xf numFmtId="0" fontId="1" fillId="0" borderId="1" xfId="0" applyNumberFormat="1" applyFont="1" applyFill="1" applyBorder="1"/>
    <xf numFmtId="0" fontId="1" fillId="0" borderId="2" xfId="0" applyNumberFormat="1" applyFont="1" applyFill="1" applyBorder="1"/>
    <xf numFmtId="4" fontId="1" fillId="0" borderId="1" xfId="0" applyNumberFormat="1" applyFont="1" applyFill="1" applyBorder="1"/>
    <xf numFmtId="0" fontId="3" fillId="0" borderId="1" xfId="0" applyNumberFormat="1" applyFont="1" applyFill="1" applyBorder="1" applyAlignment="1"/>
    <xf numFmtId="0" fontId="2" fillId="0" borderId="1" xfId="0" applyNumberFormat="1" applyFont="1" applyFill="1" applyBorder="1"/>
    <xf numFmtId="0" fontId="2" fillId="0" borderId="1" xfId="0" applyNumberFormat="1" applyFont="1" applyFill="1" applyBorder="1" applyAlignment="1"/>
    <xf numFmtId="4" fontId="1" fillId="0" borderId="1" xfId="0" applyNumberFormat="1" applyFont="1" applyBorder="1" applyAlignment="1">
      <alignment horizontal="right"/>
    </xf>
    <xf numFmtId="0" fontId="2" fillId="2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0"/>
  <sheetViews>
    <sheetView showGridLines="0" showRowColHeaders="0" tabSelected="1" workbookViewId="0">
      <selection activeCell="B5" sqref="B5"/>
    </sheetView>
  </sheetViews>
  <sheetFormatPr defaultRowHeight="15" x14ac:dyDescent="0.2"/>
  <cols>
    <col min="1" max="1" width="49.44140625" bestFit="1" customWidth="1"/>
    <col min="2" max="3" width="7.88671875" bestFit="1" customWidth="1"/>
    <col min="4" max="4" width="7.88671875" style="6" bestFit="1" customWidth="1"/>
    <col min="5" max="5" width="19.21875" bestFit="1" customWidth="1"/>
  </cols>
  <sheetData>
    <row r="1" spans="1:5" ht="15.75" x14ac:dyDescent="0.25">
      <c r="A1" s="4" t="s">
        <v>40</v>
      </c>
    </row>
    <row r="2" spans="1:5" ht="15.75" x14ac:dyDescent="0.25">
      <c r="A2" s="34" t="s">
        <v>55</v>
      </c>
      <c r="B2" s="3" t="s">
        <v>24</v>
      </c>
      <c r="C2" s="3" t="s">
        <v>25</v>
      </c>
      <c r="D2" s="7"/>
    </row>
    <row r="3" spans="1:5" x14ac:dyDescent="0.2">
      <c r="A3" s="2"/>
      <c r="B3" s="1"/>
      <c r="C3" s="1"/>
      <c r="D3" s="7"/>
    </row>
    <row r="4" spans="1:5" ht="15.75" x14ac:dyDescent="0.25">
      <c r="A4" s="8" t="s">
        <v>0</v>
      </c>
      <c r="B4" s="9"/>
      <c r="C4" s="9"/>
      <c r="D4" s="10"/>
    </row>
    <row r="5" spans="1:5" ht="15.75" x14ac:dyDescent="0.25">
      <c r="A5" s="27" t="s">
        <v>47</v>
      </c>
      <c r="B5" s="14">
        <v>0</v>
      </c>
      <c r="C5" s="14">
        <v>0</v>
      </c>
      <c r="D5" s="13"/>
      <c r="E5" s="5" t="s">
        <v>27</v>
      </c>
    </row>
    <row r="6" spans="1:5" ht="15.75" x14ac:dyDescent="0.25">
      <c r="A6" s="28" t="s">
        <v>35</v>
      </c>
      <c r="B6" s="25">
        <v>0</v>
      </c>
      <c r="C6" s="25">
        <v>0</v>
      </c>
      <c r="D6" s="26" t="s">
        <v>37</v>
      </c>
      <c r="E6" s="5" t="s">
        <v>27</v>
      </c>
    </row>
    <row r="7" spans="1:5" ht="15.75" x14ac:dyDescent="0.25">
      <c r="A7" s="29" t="s">
        <v>46</v>
      </c>
      <c r="B7" s="17">
        <f>B5*B6</f>
        <v>0</v>
      </c>
      <c r="C7" s="17">
        <f>C5*C6</f>
        <v>0</v>
      </c>
      <c r="D7" s="16">
        <v>1</v>
      </c>
      <c r="E7" s="5" t="s">
        <v>27</v>
      </c>
    </row>
    <row r="8" spans="1:5" x14ac:dyDescent="0.2">
      <c r="A8" s="27" t="s">
        <v>29</v>
      </c>
      <c r="B8" s="14">
        <v>0</v>
      </c>
      <c r="C8" s="14">
        <v>0</v>
      </c>
      <c r="D8" s="13"/>
      <c r="E8" s="5" t="s">
        <v>27</v>
      </c>
    </row>
    <row r="9" spans="1:5" x14ac:dyDescent="0.2">
      <c r="A9" s="27" t="s">
        <v>30</v>
      </c>
      <c r="B9" s="15">
        <v>0</v>
      </c>
      <c r="C9" s="15">
        <v>0</v>
      </c>
      <c r="D9" s="13"/>
      <c r="E9" s="5" t="s">
        <v>27</v>
      </c>
    </row>
    <row r="10" spans="1:5" ht="15.75" x14ac:dyDescent="0.25">
      <c r="A10" s="27" t="s">
        <v>31</v>
      </c>
      <c r="B10" s="19">
        <f>B8*B9</f>
        <v>0</v>
      </c>
      <c r="C10" s="19">
        <f>C8*C9</f>
        <v>0</v>
      </c>
      <c r="D10" s="16">
        <v>2</v>
      </c>
    </row>
    <row r="11" spans="1:5" ht="15.75" x14ac:dyDescent="0.25">
      <c r="A11" s="27" t="s">
        <v>32</v>
      </c>
      <c r="B11" s="14">
        <v>0</v>
      </c>
      <c r="C11" s="14">
        <v>0</v>
      </c>
      <c r="D11" s="16"/>
    </row>
    <row r="12" spans="1:5" ht="15.75" x14ac:dyDescent="0.25">
      <c r="A12" s="27" t="s">
        <v>33</v>
      </c>
      <c r="B12" s="15">
        <v>0</v>
      </c>
      <c r="C12" s="15">
        <v>0</v>
      </c>
      <c r="D12" s="16"/>
    </row>
    <row r="13" spans="1:5" ht="15.75" x14ac:dyDescent="0.25">
      <c r="A13" s="27" t="s">
        <v>34</v>
      </c>
      <c r="B13" s="19">
        <f>B11*B12</f>
        <v>0</v>
      </c>
      <c r="C13" s="19">
        <f>C11*C12</f>
        <v>0</v>
      </c>
      <c r="D13" s="16">
        <v>2</v>
      </c>
    </row>
    <row r="14" spans="1:5" ht="15.75" x14ac:dyDescent="0.25">
      <c r="A14" s="29" t="s">
        <v>2</v>
      </c>
      <c r="B14" s="14">
        <v>0</v>
      </c>
      <c r="C14" s="14">
        <v>0</v>
      </c>
      <c r="D14" s="16"/>
    </row>
    <row r="15" spans="1:5" ht="15.75" x14ac:dyDescent="0.25">
      <c r="A15" s="27" t="s">
        <v>3</v>
      </c>
      <c r="B15" s="15">
        <v>0</v>
      </c>
      <c r="C15" s="15">
        <v>0</v>
      </c>
      <c r="D15" s="16"/>
    </row>
    <row r="16" spans="1:5" ht="15.75" x14ac:dyDescent="0.25">
      <c r="A16" s="27" t="s">
        <v>4</v>
      </c>
      <c r="B16" s="17">
        <f>B14*B15</f>
        <v>0</v>
      </c>
      <c r="C16" s="17">
        <f>C14*C15</f>
        <v>0</v>
      </c>
      <c r="D16" s="16">
        <v>3</v>
      </c>
    </row>
    <row r="17" spans="1:4" ht="15.75" x14ac:dyDescent="0.25">
      <c r="A17" s="27" t="s">
        <v>5</v>
      </c>
      <c r="B17" s="14">
        <v>0</v>
      </c>
      <c r="C17" s="14">
        <v>0</v>
      </c>
      <c r="D17" s="16"/>
    </row>
    <row r="18" spans="1:4" ht="15.75" x14ac:dyDescent="0.25">
      <c r="A18" s="27" t="s">
        <v>6</v>
      </c>
      <c r="B18" s="15">
        <v>0</v>
      </c>
      <c r="C18" s="15">
        <v>0</v>
      </c>
      <c r="D18" s="16"/>
    </row>
    <row r="19" spans="1:4" ht="15.75" x14ac:dyDescent="0.25">
      <c r="A19" s="27" t="s">
        <v>7</v>
      </c>
      <c r="B19" s="17">
        <f>B17*B18</f>
        <v>0</v>
      </c>
      <c r="C19" s="17">
        <f>C17*C18</f>
        <v>0</v>
      </c>
      <c r="D19" s="16">
        <v>4</v>
      </c>
    </row>
    <row r="20" spans="1:4" x14ac:dyDescent="0.2">
      <c r="A20" s="30" t="s">
        <v>8</v>
      </c>
      <c r="B20" s="17">
        <f>B10+B7+B16+B19+B13</f>
        <v>0</v>
      </c>
      <c r="C20" s="17">
        <f>C10+C7+C16+C19+C13</f>
        <v>0</v>
      </c>
      <c r="D20" s="13"/>
    </row>
    <row r="21" spans="1:4" ht="15.75" x14ac:dyDescent="0.25">
      <c r="A21" s="27" t="s">
        <v>48</v>
      </c>
      <c r="B21" s="22">
        <f>IF(B20=0,0,B20/B5)</f>
        <v>0</v>
      </c>
      <c r="C21" s="22">
        <f>IF(C20=0,0,C20/C5)</f>
        <v>0</v>
      </c>
      <c r="D21" s="16" t="s">
        <v>38</v>
      </c>
    </row>
    <row r="22" spans="1:4" ht="15.75" x14ac:dyDescent="0.25">
      <c r="A22" s="31" t="s">
        <v>44</v>
      </c>
      <c r="B22" s="22">
        <f>+B21*0.5</f>
        <v>0</v>
      </c>
      <c r="C22" s="22">
        <f>+C21*0.5</f>
        <v>0</v>
      </c>
      <c r="D22" s="16" t="s">
        <v>39</v>
      </c>
    </row>
    <row r="23" spans="1:4" ht="15.75" x14ac:dyDescent="0.25">
      <c r="A23" s="31" t="s">
        <v>43</v>
      </c>
      <c r="B23" s="22">
        <f>+B22+B6</f>
        <v>0</v>
      </c>
      <c r="C23" s="22">
        <f>+C22+C6</f>
        <v>0</v>
      </c>
      <c r="D23" s="16" t="s">
        <v>42</v>
      </c>
    </row>
    <row r="24" spans="1:4" x14ac:dyDescent="0.2">
      <c r="A24" s="27"/>
      <c r="B24" s="12"/>
      <c r="C24" s="12"/>
      <c r="D24" s="13"/>
    </row>
    <row r="25" spans="1:4" ht="15.75" x14ac:dyDescent="0.25">
      <c r="A25" s="32" t="s">
        <v>52</v>
      </c>
      <c r="B25" s="17">
        <f>40*B6</f>
        <v>0</v>
      </c>
      <c r="C25" s="17">
        <f>40*C6</f>
        <v>0</v>
      </c>
      <c r="D25" s="16">
        <v>5</v>
      </c>
    </row>
    <row r="26" spans="1:4" x14ac:dyDescent="0.2">
      <c r="A26" s="27"/>
      <c r="B26" s="12"/>
      <c r="C26" s="12"/>
      <c r="D26" s="13"/>
    </row>
    <row r="27" spans="1:4" ht="15.75" x14ac:dyDescent="0.25">
      <c r="A27" s="32" t="s">
        <v>9</v>
      </c>
      <c r="B27" s="12"/>
      <c r="C27" s="12"/>
      <c r="D27" s="13"/>
    </row>
    <row r="28" spans="1:4" x14ac:dyDescent="0.2">
      <c r="A28" s="27" t="s">
        <v>1</v>
      </c>
      <c r="B28" s="23">
        <f>+B5</f>
        <v>0</v>
      </c>
      <c r="C28" s="23">
        <f>+C5</f>
        <v>0</v>
      </c>
      <c r="D28" s="13"/>
    </row>
    <row r="29" spans="1:4" x14ac:dyDescent="0.2">
      <c r="A29" s="27" t="s">
        <v>41</v>
      </c>
      <c r="B29" s="14">
        <v>0</v>
      </c>
      <c r="C29" s="14">
        <v>0</v>
      </c>
      <c r="D29" s="13"/>
    </row>
    <row r="30" spans="1:4" x14ac:dyDescent="0.2">
      <c r="A30" s="27" t="s">
        <v>10</v>
      </c>
      <c r="B30" s="14">
        <v>0</v>
      </c>
      <c r="C30" s="14">
        <v>0</v>
      </c>
      <c r="D30" s="13"/>
    </row>
    <row r="31" spans="1:4" ht="15.75" x14ac:dyDescent="0.25">
      <c r="A31" s="27" t="s">
        <v>11</v>
      </c>
      <c r="B31" s="18">
        <f>SUM(B28:B30)</f>
        <v>0</v>
      </c>
      <c r="C31" s="18">
        <f>SUM(C28:C30)</f>
        <v>0</v>
      </c>
      <c r="D31" s="16">
        <v>6</v>
      </c>
    </row>
    <row r="32" spans="1:4" ht="15.75" x14ac:dyDescent="0.25">
      <c r="A32" s="27" t="s">
        <v>36</v>
      </c>
      <c r="B32" s="27">
        <v>40</v>
      </c>
      <c r="C32" s="27">
        <v>40</v>
      </c>
      <c r="D32" s="16">
        <v>7</v>
      </c>
    </row>
    <row r="33" spans="1:6" x14ac:dyDescent="0.2">
      <c r="A33" s="20" t="s">
        <v>12</v>
      </c>
      <c r="B33" s="18">
        <f>IF(B31-B32&lt;0,0,B31-B32)</f>
        <v>0</v>
      </c>
      <c r="C33" s="18">
        <f>IF(C31-C32&lt;0,0,C31-C32)</f>
        <v>0</v>
      </c>
      <c r="D33" s="13"/>
    </row>
    <row r="34" spans="1:6" x14ac:dyDescent="0.2">
      <c r="A34" s="20"/>
      <c r="B34" s="12"/>
      <c r="C34" s="12"/>
      <c r="D34" s="13"/>
    </row>
    <row r="35" spans="1:6" ht="15.75" x14ac:dyDescent="0.25">
      <c r="A35" s="11" t="s">
        <v>13</v>
      </c>
      <c r="B35" s="12"/>
      <c r="C35" s="12"/>
      <c r="D35" s="13"/>
    </row>
    <row r="36" spans="1:6" x14ac:dyDescent="0.2">
      <c r="A36" s="18" t="s">
        <v>56</v>
      </c>
      <c r="B36" s="20">
        <f>B5-B52</f>
        <v>0</v>
      </c>
      <c r="C36" s="20">
        <f>C5-C52</f>
        <v>0</v>
      </c>
      <c r="D36" s="13"/>
    </row>
    <row r="37" spans="1:6" x14ac:dyDescent="0.2">
      <c r="A37" s="18" t="s">
        <v>36</v>
      </c>
      <c r="B37" s="18">
        <f>B32</f>
        <v>40</v>
      </c>
      <c r="C37" s="18">
        <f>C32</f>
        <v>40</v>
      </c>
      <c r="D37" s="13"/>
    </row>
    <row r="38" spans="1:6" x14ac:dyDescent="0.2">
      <c r="A38" s="18" t="s">
        <v>14</v>
      </c>
      <c r="B38" s="18">
        <f>IF(B36-B37&lt;0,0,B36-B37)</f>
        <v>0</v>
      </c>
      <c r="C38" s="24">
        <f>IF(C36-C37&lt;0,0,C36-C37)</f>
        <v>0</v>
      </c>
      <c r="D38" s="13"/>
    </row>
    <row r="39" spans="1:6" ht="15.75" x14ac:dyDescent="0.25">
      <c r="A39" s="21" t="s">
        <v>45</v>
      </c>
      <c r="B39" s="17">
        <f>+B23</f>
        <v>0</v>
      </c>
      <c r="C39" s="17">
        <f>+C23</f>
        <v>0</v>
      </c>
      <c r="D39" s="13"/>
    </row>
    <row r="40" spans="1:6" x14ac:dyDescent="0.2">
      <c r="A40" s="18"/>
      <c r="B40" s="17"/>
      <c r="C40" s="17"/>
      <c r="D40" s="13"/>
    </row>
    <row r="41" spans="1:6" ht="15.75" x14ac:dyDescent="0.25">
      <c r="A41" s="18" t="s">
        <v>53</v>
      </c>
      <c r="B41" s="17">
        <f>+B38*B39</f>
        <v>0</v>
      </c>
      <c r="C41" s="17">
        <f>+C38*C39</f>
        <v>0</v>
      </c>
      <c r="D41" s="16"/>
    </row>
    <row r="42" spans="1:6" x14ac:dyDescent="0.2">
      <c r="A42" s="18"/>
      <c r="B42" s="12"/>
      <c r="C42" s="12"/>
      <c r="D42" s="13"/>
    </row>
    <row r="43" spans="1:6" ht="15.75" x14ac:dyDescent="0.25">
      <c r="A43" s="11" t="s">
        <v>15</v>
      </c>
      <c r="B43" s="12"/>
      <c r="C43" s="12"/>
      <c r="D43" s="13"/>
    </row>
    <row r="44" spans="1:6" x14ac:dyDescent="0.2">
      <c r="A44" s="18" t="s">
        <v>16</v>
      </c>
      <c r="B44" s="18">
        <f>B33</f>
        <v>0</v>
      </c>
      <c r="C44" s="18">
        <f>C33</f>
        <v>0</v>
      </c>
      <c r="D44" s="13"/>
    </row>
    <row r="45" spans="1:6" x14ac:dyDescent="0.2">
      <c r="A45" s="18" t="s">
        <v>17</v>
      </c>
      <c r="B45" s="24">
        <f>B38+B52</f>
        <v>0</v>
      </c>
      <c r="C45" s="24">
        <f>C38+C52</f>
        <v>0</v>
      </c>
      <c r="D45" s="13"/>
    </row>
    <row r="46" spans="1:6" x14ac:dyDescent="0.2">
      <c r="A46" s="18" t="s">
        <v>18</v>
      </c>
      <c r="B46" s="18">
        <f>B44-B45</f>
        <v>0</v>
      </c>
      <c r="C46" s="18">
        <f>C44-C45</f>
        <v>0</v>
      </c>
      <c r="D46" s="13"/>
    </row>
    <row r="47" spans="1:6" x14ac:dyDescent="0.2">
      <c r="A47" s="18" t="s">
        <v>51</v>
      </c>
      <c r="B47" s="17">
        <f>B6</f>
        <v>0</v>
      </c>
      <c r="C47" s="17">
        <f>C6</f>
        <v>0</v>
      </c>
      <c r="D47" s="13"/>
    </row>
    <row r="48" spans="1:6" ht="15.75" x14ac:dyDescent="0.25">
      <c r="A48" s="18" t="s">
        <v>19</v>
      </c>
      <c r="B48" s="17">
        <f>B46*B47</f>
        <v>0</v>
      </c>
      <c r="C48" s="17">
        <f>C46*C47</f>
        <v>0</v>
      </c>
      <c r="D48" s="16">
        <v>9</v>
      </c>
      <c r="F48" s="5" t="s">
        <v>27</v>
      </c>
    </row>
    <row r="49" spans="1:4" x14ac:dyDescent="0.2">
      <c r="A49" s="18"/>
      <c r="B49" s="12"/>
      <c r="C49" s="12"/>
      <c r="D49" s="13"/>
    </row>
    <row r="50" spans="1:4" ht="15.75" x14ac:dyDescent="0.25">
      <c r="A50" s="11" t="s">
        <v>26</v>
      </c>
      <c r="B50" s="12"/>
      <c r="C50" s="12"/>
      <c r="D50" s="13"/>
    </row>
    <row r="51" spans="1:4" x14ac:dyDescent="0.2">
      <c r="A51" s="20" t="s">
        <v>20</v>
      </c>
      <c r="B51" s="12"/>
      <c r="C51" s="12"/>
      <c r="D51" s="13"/>
    </row>
    <row r="52" spans="1:4" x14ac:dyDescent="0.2">
      <c r="A52" s="18" t="s">
        <v>21</v>
      </c>
      <c r="B52" s="14">
        <v>0</v>
      </c>
      <c r="C52" s="14">
        <v>0</v>
      </c>
      <c r="D52" s="13"/>
    </row>
    <row r="53" spans="1:4" x14ac:dyDescent="0.2">
      <c r="A53" s="12" t="s">
        <v>57</v>
      </c>
      <c r="B53" s="17">
        <f>+B23</f>
        <v>0</v>
      </c>
      <c r="C53" s="17">
        <f>+C23</f>
        <v>0</v>
      </c>
      <c r="D53" s="13"/>
    </row>
    <row r="54" spans="1:4" ht="15.75" x14ac:dyDescent="0.25">
      <c r="A54" s="12" t="s">
        <v>28</v>
      </c>
      <c r="B54" s="17">
        <f>B53*B52</f>
        <v>0</v>
      </c>
      <c r="C54" s="17">
        <f>C53*C52</f>
        <v>0</v>
      </c>
      <c r="D54" s="16">
        <v>10</v>
      </c>
    </row>
    <row r="55" spans="1:4" x14ac:dyDescent="0.2">
      <c r="A55" s="18"/>
      <c r="B55" s="12"/>
      <c r="C55" s="12"/>
      <c r="D55" s="13"/>
    </row>
    <row r="56" spans="1:4" ht="15.75" x14ac:dyDescent="0.25">
      <c r="A56" s="11" t="s">
        <v>22</v>
      </c>
      <c r="B56" s="12"/>
      <c r="C56" s="12"/>
      <c r="D56" s="13"/>
    </row>
    <row r="57" spans="1:4" ht="15.75" x14ac:dyDescent="0.25">
      <c r="A57" s="12" t="s">
        <v>49</v>
      </c>
      <c r="B57" s="33">
        <f>B25</f>
        <v>0</v>
      </c>
      <c r="C57" s="33">
        <f>C25</f>
        <v>0</v>
      </c>
      <c r="D57" s="33">
        <f>C57+B57</f>
        <v>0</v>
      </c>
    </row>
    <row r="58" spans="1:4" x14ac:dyDescent="0.2">
      <c r="A58" s="12" t="s">
        <v>54</v>
      </c>
      <c r="B58" s="33">
        <f>SUM(B41)+B48+B54</f>
        <v>0</v>
      </c>
      <c r="C58" s="33">
        <f>SUM(C41)+C48+C54</f>
        <v>0</v>
      </c>
      <c r="D58" s="33">
        <f>C58+B58</f>
        <v>0</v>
      </c>
    </row>
    <row r="59" spans="1:4" x14ac:dyDescent="0.2">
      <c r="A59" s="12" t="s">
        <v>50</v>
      </c>
      <c r="B59" s="33">
        <f>B10+B16+B19+B13</f>
        <v>0</v>
      </c>
      <c r="C59" s="33">
        <f>C10+C16+C19+C13</f>
        <v>0</v>
      </c>
      <c r="D59" s="33">
        <f>C59+B59</f>
        <v>0</v>
      </c>
    </row>
    <row r="60" spans="1:4" ht="15.75" x14ac:dyDescent="0.25">
      <c r="A60" s="11" t="s">
        <v>23</v>
      </c>
      <c r="B60" s="33">
        <f>SUM(B57:B59)</f>
        <v>0</v>
      </c>
      <c r="C60" s="33">
        <f>SUM(C57:C59)</f>
        <v>0</v>
      </c>
      <c r="D60" s="33">
        <f>C60+B60</f>
        <v>0</v>
      </c>
    </row>
  </sheetData>
  <sheetProtection algorithmName="SHA-512" hashValue="ePrnGiIY/veZYTvuhJSKotMuytlF+EDZd9W9m/B0BWMST+a6PowuvAQ0NWo2EHCXms5YIWSiHDUGG+OU5hozJQ==" saltValue="ReCDjPfjZGCdN0NjpKTV7w==" spinCount="100000" sheet="1" objects="1" scenarios="1" selectLockedCells="1"/>
  <printOptions gridLines="1"/>
  <pageMargins left="0.7" right="0.7" top="0.75" bottom="0.75" header="0.3" footer="0.3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OT FLSA</vt:lpstr>
      <vt:lpstr>'OT FLSA'!Print_Area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E Boyd</dc:creator>
  <cp:lastModifiedBy>Financial System Services</cp:lastModifiedBy>
  <cp:lastPrinted>2016-07-14T22:43:14Z</cp:lastPrinted>
  <dcterms:created xsi:type="dcterms:W3CDTF">2007-07-26T13:45:41Z</dcterms:created>
  <dcterms:modified xsi:type="dcterms:W3CDTF">2016-07-15T02:15:42Z</dcterms:modified>
</cp:coreProperties>
</file>