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ssi2\Downloads\"/>
    </mc:Choice>
  </mc:AlternateContent>
  <xr:revisionPtr revIDLastSave="0" documentId="8_{A1066180-8AB5-4156-BB8B-2839B3069D7B}" xr6:coauthVersionLast="47" xr6:coauthVersionMax="47" xr10:uidLastSave="{00000000-0000-0000-0000-000000000000}"/>
  <bookViews>
    <workbookView xWindow="1170" yWindow="1170" windowWidth="24135" windowHeight="14970" xr2:uid="{5FDBD3B7-1E29-F34F-9D42-54EABDC70237}"/>
  </bookViews>
  <sheets>
    <sheet name="ILC-DCF" sheetId="2" r:id="rId1"/>
  </sheets>
  <definedNames>
    <definedName name="CE">'ILC-DCF'!$B$2:$B$7</definedName>
    <definedName name="CivicEngagement">'ILC-DCF'!$B$2:$B$7</definedName>
    <definedName name="EthicalReasoning">'ILC-DCF'!$C$2:$C$6</definedName>
    <definedName name="GlobalLearning">'ILC-DCF'!$E$2:$E$7</definedName>
    <definedName name="InquiryandAnalysis">'ILC-DCF'!$F$2:$F$7</definedName>
    <definedName name="InterculturalKnowledgeandCompetence">'ILC-DCF'!$G$2:$G$7</definedName>
    <definedName name="Modality">'ILC-DCF'!$L$2:$L$5</definedName>
    <definedName name="OralCommunication">'ILC-DCF'!$H$2:$H$6</definedName>
    <definedName name="_xlnm.Print_Area" localSheetId="0">'ILC-DCF'!$A$11:$N$30</definedName>
    <definedName name="ProblemSolving">'ILC-DCF'!$I$2:$I$7</definedName>
    <definedName name="QuantitativeandFormalReasoning">'ILC-DCF'!$J$2:$J$7</definedName>
    <definedName name="WrittenCommunication">'ILC-DCF'!$K$2:$K$6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4" i="2" l="1"/>
  <c r="K24" i="2"/>
  <c r="I24" i="2"/>
  <c r="G24" i="2"/>
  <c r="L24" i="2"/>
  <c r="J24" i="2"/>
  <c r="H24" i="2"/>
  <c r="F24" i="2"/>
  <c r="E24" i="2"/>
  <c r="G15" i="2" l="1"/>
  <c r="I15" i="2"/>
  <c r="K15" i="2"/>
  <c r="M15" i="2"/>
  <c r="G16" i="2"/>
  <c r="I16" i="2"/>
  <c r="K16" i="2"/>
  <c r="M16" i="2"/>
  <c r="M17" i="2"/>
  <c r="M18" i="2"/>
  <c r="M19" i="2"/>
  <c r="M20" i="2"/>
  <c r="M21" i="2"/>
  <c r="M22" i="2"/>
  <c r="M23" i="2"/>
  <c r="K17" i="2"/>
  <c r="K18" i="2"/>
  <c r="K19" i="2"/>
  <c r="K20" i="2"/>
  <c r="K21" i="2"/>
  <c r="K22" i="2"/>
  <c r="K23" i="2"/>
  <c r="I17" i="2"/>
  <c r="I18" i="2"/>
  <c r="I19" i="2"/>
  <c r="I20" i="2"/>
  <c r="I21" i="2"/>
  <c r="I22" i="2"/>
  <c r="I23" i="2"/>
  <c r="G17" i="2"/>
  <c r="G18" i="2"/>
  <c r="G19" i="2"/>
  <c r="N19" i="2" s="1"/>
  <c r="G20" i="2"/>
  <c r="G21" i="2"/>
  <c r="G22" i="2"/>
  <c r="G23" i="2"/>
  <c r="N23" i="2" s="1"/>
  <c r="N18" i="2" l="1"/>
  <c r="N17" i="2"/>
  <c r="N22" i="2"/>
  <c r="N21" i="2"/>
  <c r="N20" i="2"/>
  <c r="N16" i="2"/>
  <c r="N15" i="2"/>
  <c r="N24" i="2" l="1"/>
</calcChain>
</file>

<file path=xl/sharedStrings.xml><?xml version="1.0" encoding="utf-8"?>
<sst xmlns="http://schemas.openxmlformats.org/spreadsheetml/2006/main" count="111" uniqueCount="85">
  <si>
    <t xml:space="preserve">Select the Course's ILC Proficiency: </t>
  </si>
  <si>
    <t xml:space="preserve">Diversity of Communities and Cultures </t>
  </si>
  <si>
    <t>Analysis of Knowledge</t>
  </si>
  <si>
    <t>Civic Identity and Commitment</t>
  </si>
  <si>
    <t>Civic Communication</t>
  </si>
  <si>
    <t xml:space="preserve">Civic Action and Reflection </t>
  </si>
  <si>
    <t xml:space="preserve">Civic Contexts/Structures </t>
  </si>
  <si>
    <t>Proficiency:</t>
  </si>
  <si>
    <t xml:space="preserve">Dimension Assessed: </t>
  </si>
  <si>
    <t xml:space="preserve">CivicEngagement </t>
  </si>
  <si>
    <t>EthicalReasoning</t>
  </si>
  <si>
    <t>GlobalLearning</t>
  </si>
  <si>
    <t>InquiryandAnalysis</t>
  </si>
  <si>
    <t>InterculturalKnowledgeandCompetence</t>
  </si>
  <si>
    <t>OralCommunication</t>
  </si>
  <si>
    <t xml:space="preserve">ProblemSolving </t>
  </si>
  <si>
    <t>WrittenCommunication</t>
  </si>
  <si>
    <t xml:space="preserve">Modality: </t>
  </si>
  <si>
    <t xml:space="preserve">Face to Face </t>
  </si>
  <si>
    <t xml:space="preserve">LSU Online </t>
  </si>
  <si>
    <t xml:space="preserve">Regular Online </t>
  </si>
  <si>
    <t xml:space="preserve">Dual Enrollment </t>
  </si>
  <si>
    <t>Modality:</t>
  </si>
  <si>
    <t>Meeting</t>
  </si>
  <si>
    <t xml:space="preserve">Not Approaching </t>
  </si>
  <si>
    <t># of Students</t>
  </si>
  <si>
    <t>Exceeding</t>
  </si>
  <si>
    <t>% of Students</t>
  </si>
  <si>
    <t>Approaching</t>
  </si>
  <si>
    <t xml:space="preserve">TOTAL # of Students Assessed </t>
  </si>
  <si>
    <t>Ethical Self-Awareness</t>
  </si>
  <si>
    <t>Understanding Different Ethical Perspectives/Concepts</t>
  </si>
  <si>
    <t>Ethical Issue Recognition</t>
  </si>
  <si>
    <t>Application of Ethical Perspectives/Concepts</t>
  </si>
  <si>
    <t>Evaluation of Different Ethical Perspectives/Concepts</t>
  </si>
  <si>
    <t>Global Self-Awareness</t>
  </si>
  <si>
    <t>Perspective Taking</t>
  </si>
  <si>
    <t>Cultural Diversity</t>
  </si>
  <si>
    <t>Personal and Social Responsibility</t>
  </si>
  <si>
    <t>Understanding Global Systems</t>
  </si>
  <si>
    <t>Applying Knowledge to Contemporary Global Contexts</t>
  </si>
  <si>
    <t>Topic Selection</t>
  </si>
  <si>
    <t>Existing Knowledge, Research, and/or Views</t>
  </si>
  <si>
    <t>Design Process</t>
  </si>
  <si>
    <t>Analysis</t>
  </si>
  <si>
    <t>Conclusions</t>
  </si>
  <si>
    <t>Limitations and Implications</t>
  </si>
  <si>
    <t>Knowledge cultural selfawareness</t>
  </si>
  <si>
    <t>Knowledge cultural worldview frameworks</t>
  </si>
  <si>
    <t>Skills Empathy</t>
  </si>
  <si>
    <t>Skills Verbal and nonverbal communication</t>
  </si>
  <si>
    <t>Attitudes Curiosity</t>
  </si>
  <si>
    <t>Attitudes Openness</t>
  </si>
  <si>
    <t>Organization</t>
  </si>
  <si>
    <t>Language</t>
  </si>
  <si>
    <t>Delivery</t>
  </si>
  <si>
    <t>Supporting Material</t>
  </si>
  <si>
    <t>Central Message</t>
  </si>
  <si>
    <t>Define Problem</t>
  </si>
  <si>
    <t>Identify Strategies</t>
  </si>
  <si>
    <t>Propose Solutions/Hypotheses</t>
  </si>
  <si>
    <t>Evaluate Potential Solutions</t>
  </si>
  <si>
    <t>Implement Solution</t>
  </si>
  <si>
    <t>Evaluate Outcomes</t>
  </si>
  <si>
    <t>Interpretation</t>
  </si>
  <si>
    <t>Representation</t>
  </si>
  <si>
    <t>Calculation</t>
  </si>
  <si>
    <t>Application/Analysis</t>
  </si>
  <si>
    <t>Assumptions</t>
  </si>
  <si>
    <t>Communication</t>
  </si>
  <si>
    <t>Context and Purpose</t>
  </si>
  <si>
    <t>Content Development</t>
  </si>
  <si>
    <t>Genre and Conventions</t>
  </si>
  <si>
    <t>Sources and Evidence</t>
  </si>
  <si>
    <t>Syntax and Mechanics</t>
  </si>
  <si>
    <t>CivicEngagement</t>
  </si>
  <si>
    <t xml:space="preserve">QuantitativeandFormalReasoning </t>
  </si>
  <si>
    <t xml:space="preserve">TOTAL % of Students Assessed </t>
  </si>
  <si>
    <t>ILC Data Collection Form (DCF) EXAMPLE: ILC MATH COURSE</t>
  </si>
  <si>
    <t xml:space="preserve">If there are not enough rows in this file, please add.  You can also enter information into this excel file by section if you would like. </t>
  </si>
  <si>
    <t># of Sections</t>
  </si>
  <si>
    <t xml:space="preserve">NOTE: </t>
  </si>
  <si>
    <t>The aggregate overall student counts per performance level is the information you would enter into the RESULTS (counts) section in Planning &amp; Self-Study.</t>
  </si>
  <si>
    <t xml:space="preserve">The # of sections and students assessed by modality should be stated somewhere thoughout the report (either under the Measure Description, Results Summary, or Findings Analysis).  </t>
  </si>
  <si>
    <t xml:space="preserve">Aggregate Overall: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</si>
</sst>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>
      <alignment horizontal="center"/>
    </xf>
  </cellStyleXfs>
  <cellXfs count="3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0" fontId="4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3" borderId="2" xfId="0" applyFont="1" applyFill="1" applyBorder="1"/>
    <xf numFmtId="0" fontId="6" fillId="3" borderId="5" xfId="0" applyFont="1" applyFill="1" applyBorder="1"/>
    <xf numFmtId="0" fontId="4" fillId="3" borderId="2" xfId="0" applyFont="1" applyFill="1" applyBorder="1"/>
    <xf numFmtId="9" fontId="4" fillId="3" borderId="2" xfId="1" applyFont="1" applyFill="1" applyBorder="1"/>
    <xf numFmtId="9" fontId="4" fillId="0" borderId="2" xfId="1" applyFont="1" applyBorder="1"/>
    <xf numFmtId="9" fontId="4" fillId="3" borderId="5" xfId="1" applyFont="1" applyFill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/>
    <xf numFmtId="0" fontId="4" fillId="0" borderId="7" xfId="0" applyFont="1" applyBorder="1"/>
    <xf numFmtId="0" fontId="4" fillId="3" borderId="7" xfId="0" applyFont="1" applyFill="1" applyBorder="1"/>
    <xf numFmtId="9" fontId="4" fillId="3" borderId="7" xfId="1" applyFont="1" applyFill="1" applyBorder="1"/>
    <xf numFmtId="9" fontId="4" fillId="0" borderId="7" xfId="1" applyFont="1" applyBorder="1"/>
    <xf numFmtId="9" fontId="4" fillId="3" borderId="8" xfId="1" applyFont="1" applyFill="1" applyBorder="1"/>
    <xf numFmtId="0" fontId="7" fillId="0" borderId="6" xfId="0" applyFont="1" applyBorder="1"/>
    <xf numFmtId="9" fontId="7" fillId="0" borderId="6" xfId="0" applyNumberFormat="1" applyFont="1" applyBorder="1"/>
    <xf numFmtId="0" fontId="9" fillId="0" borderId="6" xfId="0" applyFont="1" applyBorder="1"/>
    <xf numFmtId="0" fontId="12" fillId="4" borderId="6" xfId="0" applyFont="1" applyFill="1" applyBorder="1"/>
    <xf numFmtId="0" fontId="6" fillId="3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2" borderId="1" xfId="2" applyFont="1">
      <alignment horizontal="center"/>
    </xf>
  </cellXfs>
  <cellStyles count="3">
    <cellStyle name="Normal" xfId="0" builtinId="0"/>
    <cellStyle name="Percent" xfId="1" builtinId="5"/>
    <cellStyle name="Style 1" xfId="2" xr:uid="{1CA6C394-2CB6-4142-A0AD-1E661D27878A}"/>
  </cellStyles>
  <dxfs count="0"/>
  <tableStyles count="0" defaultTableStyle="TableStyleMedium2" defaultPivotStyle="PivotStyleLight16"/>
  <colors>
    <mruColors>
      <color rgb="FFFFD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7748-E14F-A944-B85B-FFB2A5F7FC2E}">
  <sheetPr>
    <pageSetUpPr fitToPage="1"/>
  </sheetPr>
  <dimension ref="A1:N29"/>
  <sheetViews>
    <sheetView showGridLines="0" showRowColHeaders="0" tabSelected="1" topLeftCell="A11" zoomScaleNormal="100" workbookViewId="0">
      <selection activeCell="G35" sqref="G35"/>
    </sheetView>
  </sheetViews>
  <sheetFormatPr defaultColWidth="11" defaultRowHeight="15.75" x14ac:dyDescent="0.25"/>
  <cols>
    <col min="1" max="1" width="35.5" bestFit="1" customWidth="1"/>
    <col min="2" max="2" width="46.125" customWidth="1"/>
    <col min="3" max="4" width="18" customWidth="1"/>
    <col min="5" max="5" width="12.125" customWidth="1"/>
    <col min="6" max="13" width="14.375" customWidth="1"/>
    <col min="14" max="14" width="13.375" customWidth="1"/>
  </cols>
  <sheetData>
    <row r="1" spans="1:14" hidden="1" x14ac:dyDescent="0.25">
      <c r="A1" t="s">
        <v>0</v>
      </c>
      <c r="B1" t="s">
        <v>75</v>
      </c>
      <c r="C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76</v>
      </c>
      <c r="K1" t="s">
        <v>16</v>
      </c>
      <c r="L1" t="s">
        <v>22</v>
      </c>
    </row>
    <row r="2" spans="1:14" hidden="1" x14ac:dyDescent="0.25">
      <c r="A2" t="s">
        <v>9</v>
      </c>
      <c r="B2" t="s">
        <v>1</v>
      </c>
      <c r="C2" t="s">
        <v>30</v>
      </c>
      <c r="E2" t="s">
        <v>35</v>
      </c>
      <c r="F2" t="s">
        <v>41</v>
      </c>
      <c r="G2" t="s">
        <v>47</v>
      </c>
      <c r="H2" t="s">
        <v>53</v>
      </c>
      <c r="I2" t="s">
        <v>58</v>
      </c>
      <c r="J2" t="s">
        <v>64</v>
      </c>
      <c r="K2" t="s">
        <v>70</v>
      </c>
      <c r="L2" t="s">
        <v>18</v>
      </c>
    </row>
    <row r="3" spans="1:14" hidden="1" x14ac:dyDescent="0.25">
      <c r="A3" t="s">
        <v>10</v>
      </c>
      <c r="B3" t="s">
        <v>2</v>
      </c>
      <c r="C3" t="s">
        <v>31</v>
      </c>
      <c r="E3" t="s">
        <v>36</v>
      </c>
      <c r="F3" t="s">
        <v>42</v>
      </c>
      <c r="G3" t="s">
        <v>48</v>
      </c>
      <c r="H3" t="s">
        <v>54</v>
      </c>
      <c r="I3" t="s">
        <v>59</v>
      </c>
      <c r="J3" t="s">
        <v>65</v>
      </c>
      <c r="K3" t="s">
        <v>71</v>
      </c>
      <c r="L3" t="s">
        <v>19</v>
      </c>
    </row>
    <row r="4" spans="1:14" hidden="1" x14ac:dyDescent="0.25">
      <c r="A4" t="s">
        <v>11</v>
      </c>
      <c r="B4" t="s">
        <v>3</v>
      </c>
      <c r="C4" t="s">
        <v>32</v>
      </c>
      <c r="E4" t="s">
        <v>37</v>
      </c>
      <c r="F4" t="s">
        <v>43</v>
      </c>
      <c r="G4" t="s">
        <v>49</v>
      </c>
      <c r="H4" t="s">
        <v>55</v>
      </c>
      <c r="I4" t="s">
        <v>60</v>
      </c>
      <c r="J4" t="s">
        <v>66</v>
      </c>
      <c r="K4" t="s">
        <v>72</v>
      </c>
      <c r="L4" t="s">
        <v>20</v>
      </c>
    </row>
    <row r="5" spans="1:14" hidden="1" x14ac:dyDescent="0.25">
      <c r="A5" t="s">
        <v>12</v>
      </c>
      <c r="B5" t="s">
        <v>4</v>
      </c>
      <c r="C5" t="s">
        <v>33</v>
      </c>
      <c r="E5" t="s">
        <v>38</v>
      </c>
      <c r="F5" t="s">
        <v>44</v>
      </c>
      <c r="G5" t="s">
        <v>50</v>
      </c>
      <c r="H5" t="s">
        <v>56</v>
      </c>
      <c r="I5" t="s">
        <v>61</v>
      </c>
      <c r="J5" t="s">
        <v>67</v>
      </c>
      <c r="K5" t="s">
        <v>73</v>
      </c>
      <c r="L5" t="s">
        <v>21</v>
      </c>
    </row>
    <row r="6" spans="1:14" hidden="1" x14ac:dyDescent="0.25">
      <c r="A6" t="s">
        <v>13</v>
      </c>
      <c r="B6" t="s">
        <v>5</v>
      </c>
      <c r="C6" t="s">
        <v>34</v>
      </c>
      <c r="E6" t="s">
        <v>39</v>
      </c>
      <c r="F6" t="s">
        <v>45</v>
      </c>
      <c r="G6" t="s">
        <v>51</v>
      </c>
      <c r="H6" t="s">
        <v>57</v>
      </c>
      <c r="I6" t="s">
        <v>62</v>
      </c>
      <c r="J6" t="s">
        <v>68</v>
      </c>
      <c r="K6" t="s">
        <v>74</v>
      </c>
    </row>
    <row r="7" spans="1:14" hidden="1" x14ac:dyDescent="0.25">
      <c r="A7" t="s">
        <v>14</v>
      </c>
      <c r="B7" t="s">
        <v>6</v>
      </c>
      <c r="E7" t="s">
        <v>40</v>
      </c>
      <c r="F7" t="s">
        <v>46</v>
      </c>
      <c r="G7" t="s">
        <v>52</v>
      </c>
      <c r="I7" t="s">
        <v>63</v>
      </c>
      <c r="J7" t="s">
        <v>69</v>
      </c>
    </row>
    <row r="8" spans="1:14" hidden="1" x14ac:dyDescent="0.25">
      <c r="A8" t="s">
        <v>15</v>
      </c>
    </row>
    <row r="9" spans="1:14" hidden="1" x14ac:dyDescent="0.25">
      <c r="A9" t="s">
        <v>76</v>
      </c>
    </row>
    <row r="10" spans="1:14" hidden="1" x14ac:dyDescent="0.25">
      <c r="A10" t="s">
        <v>16</v>
      </c>
    </row>
    <row r="11" spans="1:14" s="1" customFormat="1" ht="15" x14ac:dyDescent="0.2"/>
    <row r="12" spans="1:14" s="2" customFormat="1" ht="26.25" thickBot="1" x14ac:dyDescent="0.4">
      <c r="A12" s="30" t="s">
        <v>78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s="1" customFormat="1" ht="16.5" thickTop="1" x14ac:dyDescent="0.25">
      <c r="B13" s="3"/>
      <c r="C13" s="3"/>
      <c r="D13" s="3"/>
      <c r="E13" s="3"/>
      <c r="F13" s="26" t="s">
        <v>26</v>
      </c>
      <c r="G13" s="26"/>
      <c r="H13" s="27" t="s">
        <v>23</v>
      </c>
      <c r="I13" s="27"/>
      <c r="J13" s="26" t="s">
        <v>28</v>
      </c>
      <c r="K13" s="28"/>
      <c r="L13" s="29" t="s">
        <v>24</v>
      </c>
      <c r="M13" s="29"/>
      <c r="N13" s="4"/>
    </row>
    <row r="14" spans="1:14" s="1" customFormat="1" ht="47.25" x14ac:dyDescent="0.25">
      <c r="A14" s="5" t="s">
        <v>7</v>
      </c>
      <c r="B14" s="5" t="s">
        <v>8</v>
      </c>
      <c r="C14" s="5" t="s">
        <v>17</v>
      </c>
      <c r="D14" s="6" t="s">
        <v>80</v>
      </c>
      <c r="E14" s="6" t="s">
        <v>29</v>
      </c>
      <c r="F14" s="7" t="s">
        <v>25</v>
      </c>
      <c r="G14" s="7" t="s">
        <v>27</v>
      </c>
      <c r="H14" s="5" t="s">
        <v>25</v>
      </c>
      <c r="I14" s="5" t="s">
        <v>27</v>
      </c>
      <c r="J14" s="7" t="s">
        <v>25</v>
      </c>
      <c r="K14" s="8" t="s">
        <v>27</v>
      </c>
      <c r="L14" s="5" t="s">
        <v>25</v>
      </c>
      <c r="M14" s="5" t="s">
        <v>27</v>
      </c>
      <c r="N14" s="6" t="s">
        <v>77</v>
      </c>
    </row>
    <row r="15" spans="1:14" s="1" customFormat="1" ht="15" x14ac:dyDescent="0.2">
      <c r="A15" s="4" t="s">
        <v>76</v>
      </c>
      <c r="B15" s="4" t="s">
        <v>67</v>
      </c>
      <c r="C15" s="4" t="s">
        <v>18</v>
      </c>
      <c r="D15" s="4">
        <v>2</v>
      </c>
      <c r="E15" s="4">
        <v>2145</v>
      </c>
      <c r="F15" s="9">
        <v>622</v>
      </c>
      <c r="G15" s="10">
        <f>IFERROR(F15/E15,"")</f>
        <v>0.28997668997668996</v>
      </c>
      <c r="H15" s="4">
        <v>283</v>
      </c>
      <c r="I15" s="11">
        <f>IFERROR(H15/E15,"")</f>
        <v>0.13193473193473193</v>
      </c>
      <c r="J15" s="9">
        <v>899</v>
      </c>
      <c r="K15" s="12">
        <f>IFERROR(J15/E15,"")</f>
        <v>0.41911421911421909</v>
      </c>
      <c r="L15" s="4">
        <v>341</v>
      </c>
      <c r="M15" s="11">
        <f>IFERROR(L15/E15,"")</f>
        <v>0.15897435897435896</v>
      </c>
      <c r="N15" s="11">
        <f>+IFERROR(G15+I15+K15+M15,"")</f>
        <v>0.99999999999999989</v>
      </c>
    </row>
    <row r="16" spans="1:14" s="1" customFormat="1" ht="15" x14ac:dyDescent="0.2">
      <c r="A16" s="4" t="s">
        <v>76</v>
      </c>
      <c r="B16" s="4" t="s">
        <v>67</v>
      </c>
      <c r="C16" s="4" t="s">
        <v>19</v>
      </c>
      <c r="D16" s="4">
        <v>1</v>
      </c>
      <c r="E16" s="4">
        <v>175</v>
      </c>
      <c r="F16" s="9">
        <v>75</v>
      </c>
      <c r="G16" s="10">
        <f t="shared" ref="G16:G23" si="0">IFERROR(F16/E16,"")</f>
        <v>0.42857142857142855</v>
      </c>
      <c r="H16" s="4">
        <v>48</v>
      </c>
      <c r="I16" s="11">
        <f t="shared" ref="I16:I23" si="1">IFERROR(H16/E16,"")</f>
        <v>0.2742857142857143</v>
      </c>
      <c r="J16" s="9">
        <v>32</v>
      </c>
      <c r="K16" s="12">
        <f t="shared" ref="K16:K23" si="2">IFERROR(J16/E16,"")</f>
        <v>0.18285714285714286</v>
      </c>
      <c r="L16" s="4">
        <v>20</v>
      </c>
      <c r="M16" s="11">
        <f t="shared" ref="M16:M23" si="3">IFERROR(L16/E16,"")</f>
        <v>0.11428571428571428</v>
      </c>
      <c r="N16" s="11">
        <f t="shared" ref="N16:N23" si="4">+IFERROR(G16+I16+K16+M16,"")</f>
        <v>1</v>
      </c>
    </row>
    <row r="17" spans="1:14" s="1" customFormat="1" ht="15" x14ac:dyDescent="0.2">
      <c r="A17" s="4" t="s">
        <v>76</v>
      </c>
      <c r="B17" s="4" t="s">
        <v>67</v>
      </c>
      <c r="C17" s="4" t="s">
        <v>21</v>
      </c>
      <c r="D17" s="4">
        <v>1</v>
      </c>
      <c r="E17" s="4">
        <v>1021</v>
      </c>
      <c r="F17" s="9">
        <v>834</v>
      </c>
      <c r="G17" s="10">
        <f t="shared" si="0"/>
        <v>0.8168462291870715</v>
      </c>
      <c r="H17" s="4">
        <v>103</v>
      </c>
      <c r="I17" s="11">
        <f t="shared" si="1"/>
        <v>0.10088148873653281</v>
      </c>
      <c r="J17" s="9">
        <v>62</v>
      </c>
      <c r="K17" s="12">
        <f t="shared" si="2"/>
        <v>6.0724779627815868E-2</v>
      </c>
      <c r="L17" s="4">
        <v>22</v>
      </c>
      <c r="M17" s="11">
        <f t="shared" si="3"/>
        <v>2.1547502448579822E-2</v>
      </c>
      <c r="N17" s="11">
        <f t="shared" si="4"/>
        <v>1</v>
      </c>
    </row>
    <row r="18" spans="1:14" s="1" customFormat="1" ht="15" x14ac:dyDescent="0.2">
      <c r="A18" s="4" t="s">
        <v>76</v>
      </c>
      <c r="B18" s="4" t="s">
        <v>67</v>
      </c>
      <c r="C18" s="4" t="s">
        <v>18</v>
      </c>
      <c r="D18" s="4">
        <v>2</v>
      </c>
      <c r="E18" s="4">
        <v>2067</v>
      </c>
      <c r="F18" s="9">
        <v>952</v>
      </c>
      <c r="G18" s="10">
        <f t="shared" si="0"/>
        <v>0.46057087566521526</v>
      </c>
      <c r="H18" s="4">
        <v>301</v>
      </c>
      <c r="I18" s="11">
        <f t="shared" si="1"/>
        <v>0.14562167392356071</v>
      </c>
      <c r="J18" s="9">
        <v>259</v>
      </c>
      <c r="K18" s="12">
        <f t="shared" si="2"/>
        <v>0.12530237058538946</v>
      </c>
      <c r="L18" s="4">
        <v>555</v>
      </c>
      <c r="M18" s="11">
        <f t="shared" si="3"/>
        <v>0.26850507982583455</v>
      </c>
      <c r="N18" s="11">
        <f t="shared" si="4"/>
        <v>1</v>
      </c>
    </row>
    <row r="19" spans="1:14" s="1" customFormat="1" ht="15" x14ac:dyDescent="0.2">
      <c r="A19" s="4"/>
      <c r="B19" s="4"/>
      <c r="C19" s="4"/>
      <c r="D19" s="4"/>
      <c r="E19" s="4"/>
      <c r="F19" s="9"/>
      <c r="G19" s="10" t="str">
        <f t="shared" si="0"/>
        <v/>
      </c>
      <c r="H19" s="4"/>
      <c r="I19" s="11" t="str">
        <f t="shared" si="1"/>
        <v/>
      </c>
      <c r="J19" s="9"/>
      <c r="K19" s="12" t="str">
        <f t="shared" si="2"/>
        <v/>
      </c>
      <c r="L19" s="4"/>
      <c r="M19" s="11" t="str">
        <f t="shared" si="3"/>
        <v/>
      </c>
      <c r="N19" s="11" t="str">
        <f t="shared" si="4"/>
        <v/>
      </c>
    </row>
    <row r="20" spans="1:14" s="1" customFormat="1" ht="15" x14ac:dyDescent="0.2">
      <c r="A20" s="4"/>
      <c r="B20" s="4"/>
      <c r="C20" s="4"/>
      <c r="D20" s="4"/>
      <c r="E20" s="4"/>
      <c r="F20" s="9"/>
      <c r="G20" s="10" t="str">
        <f t="shared" si="0"/>
        <v/>
      </c>
      <c r="H20" s="4"/>
      <c r="I20" s="11" t="str">
        <f t="shared" si="1"/>
        <v/>
      </c>
      <c r="J20" s="9"/>
      <c r="K20" s="12" t="str">
        <f t="shared" si="2"/>
        <v/>
      </c>
      <c r="L20" s="4"/>
      <c r="M20" s="11" t="str">
        <f t="shared" si="3"/>
        <v/>
      </c>
      <c r="N20" s="11" t="str">
        <f t="shared" si="4"/>
        <v/>
      </c>
    </row>
    <row r="21" spans="1:14" s="1" customFormat="1" ht="15" x14ac:dyDescent="0.2">
      <c r="A21" s="4"/>
      <c r="B21" s="4"/>
      <c r="C21" s="4"/>
      <c r="D21" s="4"/>
      <c r="E21" s="4"/>
      <c r="F21" s="9"/>
      <c r="G21" s="10" t="str">
        <f t="shared" si="0"/>
        <v/>
      </c>
      <c r="H21" s="4"/>
      <c r="I21" s="11" t="str">
        <f t="shared" si="1"/>
        <v/>
      </c>
      <c r="J21" s="9"/>
      <c r="K21" s="12" t="str">
        <f t="shared" si="2"/>
        <v/>
      </c>
      <c r="L21" s="4"/>
      <c r="M21" s="11" t="str">
        <f t="shared" si="3"/>
        <v/>
      </c>
      <c r="N21" s="11" t="str">
        <f t="shared" si="4"/>
        <v/>
      </c>
    </row>
    <row r="22" spans="1:14" s="1" customFormat="1" ht="15" x14ac:dyDescent="0.2">
      <c r="A22" s="4"/>
      <c r="B22" s="4"/>
      <c r="C22" s="4"/>
      <c r="D22" s="4"/>
      <c r="E22" s="4"/>
      <c r="F22" s="9"/>
      <c r="G22" s="10" t="str">
        <f t="shared" si="0"/>
        <v/>
      </c>
      <c r="H22" s="4"/>
      <c r="I22" s="11" t="str">
        <f t="shared" si="1"/>
        <v/>
      </c>
      <c r="J22" s="9"/>
      <c r="K22" s="12" t="str">
        <f t="shared" si="2"/>
        <v/>
      </c>
      <c r="L22" s="4"/>
      <c r="M22" s="11" t="str">
        <f t="shared" si="3"/>
        <v/>
      </c>
      <c r="N22" s="11" t="str">
        <f t="shared" si="4"/>
        <v/>
      </c>
    </row>
    <row r="23" spans="1:14" s="1" customFormat="1" ht="15" x14ac:dyDescent="0.2">
      <c r="A23" s="17"/>
      <c r="B23" s="17"/>
      <c r="C23" s="17"/>
      <c r="D23" s="17"/>
      <c r="E23" s="17"/>
      <c r="F23" s="18"/>
      <c r="G23" s="19" t="str">
        <f t="shared" si="0"/>
        <v/>
      </c>
      <c r="H23" s="17"/>
      <c r="I23" s="20" t="str">
        <f t="shared" si="1"/>
        <v/>
      </c>
      <c r="J23" s="18"/>
      <c r="K23" s="21" t="str">
        <f t="shared" si="2"/>
        <v/>
      </c>
      <c r="L23" s="17"/>
      <c r="M23" s="20" t="str">
        <f t="shared" si="3"/>
        <v/>
      </c>
      <c r="N23" s="20" t="str">
        <f t="shared" si="4"/>
        <v/>
      </c>
    </row>
    <row r="24" spans="1:14" s="13" customFormat="1" ht="18.75" x14ac:dyDescent="0.3">
      <c r="A24" s="16" t="s">
        <v>84</v>
      </c>
      <c r="B24" s="22"/>
      <c r="C24" s="22"/>
      <c r="D24" s="24">
        <v>6</v>
      </c>
      <c r="E24" s="24">
        <f>SUM(E15:E18)</f>
        <v>5408</v>
      </c>
      <c r="F24" s="25">
        <f>SUM(F15:F18)</f>
        <v>2483</v>
      </c>
      <c r="G24" s="23">
        <f>AVERAGE(G15:G23)</f>
        <v>0.49899130585010132</v>
      </c>
      <c r="H24" s="25">
        <f>SUM(H15:H18)</f>
        <v>735</v>
      </c>
      <c r="I24" s="23">
        <f>AVERAGE(I15:I23)</f>
        <v>0.16318090222013495</v>
      </c>
      <c r="J24" s="25">
        <f>SUM(J15:J18)</f>
        <v>1252</v>
      </c>
      <c r="K24" s="23">
        <f>AVERAGE(K15:K23)</f>
        <v>0.19699962804614179</v>
      </c>
      <c r="L24" s="25">
        <f>SUM(L15:L18)</f>
        <v>938</v>
      </c>
      <c r="M24" s="23">
        <f>AVERAGE(M15:M23)</f>
        <v>0.1408281638836219</v>
      </c>
      <c r="N24" s="23">
        <f>AVERAGE(N15:N17)</f>
        <v>1</v>
      </c>
    </row>
    <row r="25" spans="1:14" x14ac:dyDescent="0.25">
      <c r="A25" s="14"/>
      <c r="B25" s="14"/>
      <c r="C25" s="14"/>
      <c r="D25" s="14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4" t="s">
        <v>81</v>
      </c>
      <c r="B26" s="14"/>
      <c r="C26" s="14"/>
      <c r="D26" s="14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 t="s">
        <v>82</v>
      </c>
      <c r="B27" s="15"/>
      <c r="C27" s="15"/>
      <c r="D27" s="15"/>
    </row>
    <row r="28" spans="1:14" x14ac:dyDescent="0.25">
      <c r="A28" s="14" t="s">
        <v>79</v>
      </c>
      <c r="B28" s="14"/>
      <c r="C28" s="14"/>
      <c r="D28" s="14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 t="s">
        <v>83</v>
      </c>
    </row>
  </sheetData>
  <sheetProtection insertRows="0"/>
  <mergeCells count="5">
    <mergeCell ref="F13:G13"/>
    <mergeCell ref="H13:I13"/>
    <mergeCell ref="J13:K13"/>
    <mergeCell ref="L13:M13"/>
    <mergeCell ref="A12:N12"/>
  </mergeCells>
  <dataValidations count="11">
    <dataValidation type="list" allowBlank="1" showInputMessage="1" showErrorMessage="1" sqref="A15:A23" xr:uid="{CA46587A-EF68-B749-83CB-9AE353240629}">
      <formula1>$A$2:$A$10</formula1>
    </dataValidation>
    <dataValidation type="list" allowBlank="1" showInputMessage="1" showErrorMessage="1" sqref="B15" xr:uid="{67677B9B-C607-CF49-B057-032AA1C4C72D}">
      <formula1>INDIRECT($A$15)</formula1>
    </dataValidation>
    <dataValidation type="list" allowBlank="1" showInputMessage="1" showErrorMessage="1" sqref="C15:C23" xr:uid="{D545EFEE-8234-A641-A9EF-9D9A2DE2D417}">
      <formula1>Modality</formula1>
    </dataValidation>
    <dataValidation type="list" allowBlank="1" showInputMessage="1" showErrorMessage="1" sqref="B16" xr:uid="{3CE43283-F79A-1240-B08E-6A8B1A8DF913}">
      <formula1>INDIRECT($A$16)</formula1>
    </dataValidation>
    <dataValidation type="list" allowBlank="1" showInputMessage="1" showErrorMessage="1" sqref="B17" xr:uid="{F1705516-0FA1-E14C-8B58-2657594DE42A}">
      <formula1>INDIRECT($A$17)</formula1>
    </dataValidation>
    <dataValidation type="list" allowBlank="1" showInputMessage="1" showErrorMessage="1" sqref="B18" xr:uid="{E7D10088-EDAF-504A-AF44-A862359E3153}">
      <formula1>INDIRECT($A$18)</formula1>
    </dataValidation>
    <dataValidation type="list" allowBlank="1" showInputMessage="1" showErrorMessage="1" sqref="B19" xr:uid="{FBA78FF0-D9B3-D64F-AF64-D90824551210}">
      <formula1>INDIRECT($A$19)</formula1>
    </dataValidation>
    <dataValidation type="list" allowBlank="1" showInputMessage="1" showErrorMessage="1" sqref="B20" xr:uid="{A703F272-027B-E245-85C7-CE680DA1EA25}">
      <formula1>INDIRECT($A$20)</formula1>
    </dataValidation>
    <dataValidation type="list" allowBlank="1" showInputMessage="1" showErrorMessage="1" sqref="B21" xr:uid="{351AE2DF-F7B5-2746-8754-A099BBA194E6}">
      <formula1>INDIRECT($A$21)</formula1>
    </dataValidation>
    <dataValidation type="list" allowBlank="1" showInputMessage="1" showErrorMessage="1" sqref="B22" xr:uid="{15E4F75E-99A9-F94A-BA07-31F65E8E4A0A}">
      <formula1>INDIRECT($A$22)</formula1>
    </dataValidation>
    <dataValidation type="list" allowBlank="1" showInputMessage="1" showErrorMessage="1" sqref="B23" xr:uid="{87C12337-A593-3747-9353-72C7DAF43155}">
      <formula1>INDIRECT($A$23)</formula1>
    </dataValidation>
  </dataValidations>
  <pageMargins left="0.7" right="0.7" top="0.75" bottom="0.75" header="0.3" footer="0.3"/>
  <pageSetup scale="44" orientation="landscape" horizontalDpi="0" verticalDpi="0"/>
  <ignoredErrors>
    <ignoredError sqref="G24:H24 I24:J24 K24:L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ILC-DCF</vt:lpstr>
      <vt:lpstr>CE</vt:lpstr>
      <vt:lpstr>CivicEngagement</vt:lpstr>
      <vt:lpstr>EthicalReasoning</vt:lpstr>
      <vt:lpstr>GlobalLearning</vt:lpstr>
      <vt:lpstr>InquiryandAnalysis</vt:lpstr>
      <vt:lpstr>InterculturalKnowledgeandCompetence</vt:lpstr>
      <vt:lpstr>Modality</vt:lpstr>
      <vt:lpstr>OralCommunication</vt:lpstr>
      <vt:lpstr>'ILC-DCF'!Print_Area</vt:lpstr>
      <vt:lpstr>ProblemSolving</vt:lpstr>
      <vt:lpstr>QuantitativeandFormalReasoning</vt:lpstr>
      <vt:lpstr>WrittenCommunication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Rose</dc:creator>
  <cp:lastModifiedBy>Claire L Sassic Young</cp:lastModifiedBy>
  <dcterms:created xsi:type="dcterms:W3CDTF">2022-05-24T16:05:25Z</dcterms:created>
  <dcterms:modified xsi:type="dcterms:W3CDTF">2022-09-21T19:59:41Z</dcterms:modified>
</cp:coreProperties>
</file>