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Website Forms &amp; Pages\Approvals\"/>
    </mc:Choice>
  </mc:AlternateContent>
  <bookViews>
    <workbookView xWindow="0" yWindow="0" windowWidth="15360" windowHeight="7755"/>
  </bookViews>
  <sheets>
    <sheet name="A" sheetId="1" r:id="rId1"/>
  </sheets>
  <definedNames>
    <definedName name="_xlnm.Print_Area" localSheetId="0">A!$A$1:$G$90</definedName>
    <definedName name="_xlnm.Print_Area">A!$A$1:$G$90</definedName>
  </definedNames>
  <calcPr calcId="162913"/>
</workbook>
</file>

<file path=xl/calcChain.xml><?xml version="1.0" encoding="utf-8"?>
<calcChain xmlns="http://schemas.openxmlformats.org/spreadsheetml/2006/main">
  <c r="E68" i="1" l="1"/>
  <c r="G75" i="1"/>
  <c r="G84" i="1"/>
  <c r="E9" i="1"/>
  <c r="E10" i="1"/>
  <c r="E73" i="1"/>
  <c r="G22" i="1"/>
  <c r="G82" i="1"/>
  <c r="G15" i="1"/>
</calcChain>
</file>

<file path=xl/sharedStrings.xml><?xml version="1.0" encoding="utf-8"?>
<sst xmlns="http://schemas.openxmlformats.org/spreadsheetml/2006/main" count="98" uniqueCount="97">
  <si>
    <t>Louisiana State University</t>
  </si>
  <si>
    <t>Student Technology Fee</t>
  </si>
  <si>
    <t>Project Description</t>
  </si>
  <si>
    <t>PUBLIC ACCESS (OBJ 1.1)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</si>
  <si>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</si>
  <si>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</si>
  <si>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</si>
  <si>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</si>
  <si>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</si>
  <si>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</si>
  <si>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</si>
  <si>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</si>
  <si>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</si>
  <si>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</si>
  <si>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Online Support Environment Student Workers</t>
  </si>
  <si>
    <t>Multimedia Classroom (MMC) Supplies, Service, Support &amp; Security</t>
  </si>
  <si>
    <t>Discipline Specific Equipment Total</t>
  </si>
  <si>
    <t>DISCIPLINE SPECIFIC EQUIPMENT (OBJ 1.5)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</si>
  <si>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Center for Academic Success</t>
    </r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</si>
  <si>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</si>
  <si>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</si>
  <si>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</si>
  <si>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Project</t>
  </si>
  <si>
    <t>PJ000043</t>
  </si>
  <si>
    <t>PJ000029</t>
  </si>
  <si>
    <t>PJ000022</t>
  </si>
  <si>
    <t>PJ000023</t>
  </si>
  <si>
    <t>PJ000030</t>
  </si>
  <si>
    <t>PJ000047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</si>
  <si>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</si>
  <si>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</si>
  <si>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</si>
  <si>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Libraries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</si>
  <si>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Music &amp; Dramatic Arts</t>
    </r>
  </si>
  <si>
    <t>PJ000624</t>
  </si>
  <si>
    <t>Marketing &amp; Communications FY 2018-2019</t>
  </si>
  <si>
    <t>PJ000622</t>
  </si>
  <si>
    <t>Retrofitted Classrooms FY 18-19</t>
  </si>
  <si>
    <t>PJ000623</t>
  </si>
  <si>
    <t>FY 2018-2019 - Project Approval List</t>
  </si>
  <si>
    <t>STF - Telecommunications Charges - Public Access, Wireless Node Charges, Computing Services, Cable News Feed</t>
  </si>
  <si>
    <t>Total FY 19 Funds</t>
  </si>
  <si>
    <t>STF - Software and Subscription</t>
  </si>
  <si>
    <t>STF - Life Cycle Replacements (Server, Computer, Gear-to-Geaux, Furniture) - FY 18-19</t>
  </si>
  <si>
    <t>Computer Based Testing Lab FY  2018-2019</t>
  </si>
  <si>
    <t>PJ000637</t>
  </si>
  <si>
    <t>PJ000607</t>
  </si>
  <si>
    <t>PJ000611</t>
  </si>
  <si>
    <t>PJ000608</t>
  </si>
  <si>
    <t>PJ000619</t>
  </si>
  <si>
    <t>PJ000609</t>
  </si>
  <si>
    <t>PJ000615</t>
  </si>
  <si>
    <t>PJ000614</t>
  </si>
  <si>
    <t>PJ000561</t>
  </si>
  <si>
    <t>Upgrade Wireless Access for Students**</t>
  </si>
  <si>
    <t>Online Tutoring for LSU Students**</t>
  </si>
  <si>
    <t>Middleton Library Digital Signage**</t>
  </si>
  <si>
    <t>CMDA 21st Century Labs**</t>
  </si>
  <si>
    <t>Modern Rapid Prototypes for MakerSpace Enhancement**</t>
  </si>
  <si>
    <t>LSU Robotics = Engineering + Art + Design**</t>
  </si>
  <si>
    <t>Benchtop NMReady-60Pro Spectrometers**</t>
  </si>
  <si>
    <t>Updating Tech in Classroom &amp; Clinical Practice**</t>
  </si>
  <si>
    <t>Digital Agriculture Laboratory**</t>
  </si>
  <si>
    <t>** Carry forward from FY 17-18 balance</t>
  </si>
  <si>
    <t>PJ000663</t>
  </si>
  <si>
    <t>PJ000647</t>
  </si>
  <si>
    <t>Portable and Reserve/Support Equipment FY 18-19</t>
  </si>
  <si>
    <t>Upgrading the EXST Labs</t>
  </si>
  <si>
    <t>Equipment for Hands on Training of Graduate and Undergraduate Students</t>
  </si>
  <si>
    <t>Developing Technical Skills in Agricultural Mechanics</t>
  </si>
  <si>
    <t>Communicating at the Frontier: Innovative Technology</t>
  </si>
  <si>
    <t>The Enhancement of the Teaching Laboratory Capabilities</t>
  </si>
  <si>
    <t>Upgrading and Improving Life Sciences Annex A101 Lecture Hall</t>
  </si>
  <si>
    <t>Modern Instrumentations and Equipment for Organic Chemistry Teaching Laboratories</t>
  </si>
  <si>
    <t>Accessible Femtosecond Laser Technology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</si>
  <si>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</si>
  <si>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t>Navigate, Fabricate and Simulate</t>
  </si>
  <si>
    <t>Digital Imaging Studio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</si>
  <si>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</si>
  <si>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>Digital Competencies Roaming Lab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</si>
  <si>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Coast &amp; Environment</t>
    </r>
  </si>
  <si>
    <t>Enhancing Student Education and Training in Carbonate Chemistry</t>
  </si>
  <si>
    <t>As of 11/19/18</t>
  </si>
  <si>
    <t>PJ000688</t>
  </si>
  <si>
    <t>PJ000694</t>
  </si>
  <si>
    <t>PJ000695</t>
  </si>
  <si>
    <t>PJ000691</t>
  </si>
  <si>
    <t>PJ000692</t>
  </si>
  <si>
    <t>PJ000690</t>
  </si>
  <si>
    <t>PJ000693</t>
  </si>
  <si>
    <t>PJ000687</t>
  </si>
  <si>
    <t>PJ000689</t>
  </si>
  <si>
    <t>PJ000696</t>
  </si>
  <si>
    <t>PJ000697</t>
  </si>
  <si>
    <t>PJ000698</t>
  </si>
  <si>
    <t>Mixed Reality Garage: Labs for the Future of Art and Design</t>
  </si>
  <si>
    <t>PJ000612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</si>
</sst>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8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0" xfId="0" applyNumberFormat="1" applyFont="1" applyAlignment="1">
      <alignment horizontal="left"/>
    </xf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91"/>
  <sheetViews>
    <sheetView showGridLines="0" tabSelected="1" view="pageBreakPreview" zoomScale="87" zoomScaleNormal="87" zoomScaleSheetLayoutView="87" workbookViewId="0">
      <selection activeCell="B26" sqref="B26"/>
    </sheetView>
  </sheetViews>
  <sheetFormatPr defaultColWidth="9.6640625" defaultRowHeight="15" x14ac:dyDescent="0.2"/>
  <cols>
    <col min="1" max="1" width="78.21875" style="3" bestFit="1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3.6640625" style="3" customWidth="1"/>
    <col min="7" max="7" width="13.6640625" style="5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39</v>
      </c>
    </row>
    <row r="4" spans="1:32" x14ac:dyDescent="0.2">
      <c r="A4" s="2" t="s">
        <v>82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1" t="s">
        <v>22</v>
      </c>
      <c r="E6" s="6" t="s">
        <v>13</v>
      </c>
      <c r="G6" s="6" t="s">
        <v>41</v>
      </c>
      <c r="I6" s="24"/>
      <c r="J6" s="25"/>
      <c r="K6" s="24"/>
      <c r="L6" s="25"/>
      <c r="M6" s="24"/>
    </row>
    <row r="7" spans="1:32" x14ac:dyDescent="0.2">
      <c r="A7" s="8"/>
      <c r="C7" s="6"/>
      <c r="D7" s="6"/>
      <c r="E7" s="8"/>
      <c r="F7" s="6"/>
      <c r="G7" s="9"/>
      <c r="H7" s="6"/>
      <c r="I7" s="24"/>
      <c r="J7" s="6"/>
      <c r="K7" s="24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0" t="s">
        <v>3</v>
      </c>
      <c r="C8" s="6"/>
      <c r="D8" s="6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4" t="s">
        <v>42</v>
      </c>
      <c r="B9" s="14"/>
      <c r="C9" s="26" t="s">
        <v>24</v>
      </c>
      <c r="D9" s="14"/>
      <c r="E9" s="34">
        <f>100000+130600+970000</f>
        <v>1200600</v>
      </c>
      <c r="F9" s="6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3" t="s">
        <v>40</v>
      </c>
      <c r="C10" s="43" t="s">
        <v>23</v>
      </c>
      <c r="D10" s="6"/>
      <c r="E10" s="34">
        <f>20000+20000+1200+20000+2500+48000+418216</f>
        <v>529916</v>
      </c>
      <c r="F10" s="6"/>
      <c r="H10" s="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4" t="s">
        <v>35</v>
      </c>
      <c r="B11" s="14"/>
      <c r="C11" s="4" t="s">
        <v>36</v>
      </c>
      <c r="D11" s="14"/>
      <c r="E11" s="34">
        <v>10000</v>
      </c>
      <c r="F11" s="6"/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4" t="s">
        <v>44</v>
      </c>
      <c r="B12" s="14"/>
      <c r="C12" s="4" t="s">
        <v>64</v>
      </c>
      <c r="D12" s="14"/>
      <c r="E12" s="34">
        <v>193900</v>
      </c>
      <c r="F12" s="6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4" t="s">
        <v>43</v>
      </c>
      <c r="B13" s="14"/>
      <c r="C13" s="4" t="s">
        <v>34</v>
      </c>
      <c r="D13" s="14"/>
      <c r="E13" s="34">
        <v>401400</v>
      </c>
      <c r="F13" s="6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12"/>
      <c r="C14" s="6"/>
      <c r="D14" s="6"/>
      <c r="E14" s="34"/>
      <c r="F14" s="6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15" t="s">
        <v>4</v>
      </c>
      <c r="C15" s="6"/>
      <c r="D15" s="6"/>
      <c r="E15" s="9"/>
      <c r="F15" s="6"/>
      <c r="G15" s="16">
        <f>SUM(E9:E14)</f>
        <v>2335816</v>
      </c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4"/>
      <c r="C16" s="6"/>
      <c r="D16" s="6"/>
      <c r="E16" s="5"/>
      <c r="F16" s="6"/>
      <c r="H16" s="30"/>
      <c r="I16" s="7"/>
      <c r="J16" s="7"/>
      <c r="K16" s="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252" x14ac:dyDescent="0.2">
      <c r="A17" s="10" t="s">
        <v>5</v>
      </c>
      <c r="C17" s="6"/>
      <c r="D17" s="6"/>
      <c r="E17" s="5"/>
      <c r="F17" s="6"/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252" x14ac:dyDescent="0.2">
      <c r="A18" s="11" t="s">
        <v>15</v>
      </c>
      <c r="C18" s="43" t="s">
        <v>25</v>
      </c>
      <c r="D18" s="6"/>
      <c r="E18" s="34">
        <v>85375</v>
      </c>
      <c r="F18" s="6"/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252" x14ac:dyDescent="0.2">
      <c r="A19" s="11" t="s">
        <v>37</v>
      </c>
      <c r="C19" s="6" t="s">
        <v>38</v>
      </c>
      <c r="D19" s="6"/>
      <c r="E19" s="34">
        <v>211150</v>
      </c>
      <c r="F19" s="29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252" x14ac:dyDescent="0.2">
      <c r="A20" s="11" t="s">
        <v>66</v>
      </c>
      <c r="C20" s="6" t="s">
        <v>65</v>
      </c>
      <c r="D20" s="6"/>
      <c r="E20" s="34">
        <v>50000</v>
      </c>
      <c r="F20" s="6"/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252" x14ac:dyDescent="0.2">
      <c r="A21" s="14"/>
      <c r="B21" s="14"/>
      <c r="C21" s="6"/>
      <c r="D21" s="6"/>
      <c r="E21" s="34"/>
      <c r="F21" s="6"/>
      <c r="G21" s="7"/>
      <c r="H21" s="2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252" x14ac:dyDescent="0.2">
      <c r="A22" s="15" t="s">
        <v>6</v>
      </c>
      <c r="B22" s="14"/>
      <c r="C22" s="14"/>
      <c r="D22" s="14"/>
      <c r="E22" s="32"/>
      <c r="F22" s="6"/>
      <c r="G22" s="16">
        <f>SUM(E18:E21)</f>
        <v>346525</v>
      </c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252" x14ac:dyDescent="0.2">
      <c r="A23" s="15"/>
      <c r="B23" s="14"/>
      <c r="C23" s="14"/>
      <c r="D23" s="14"/>
      <c r="E23" s="33"/>
      <c r="F23" s="14"/>
      <c r="G23" s="16"/>
      <c r="H23" s="5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x14ac:dyDescent="0.2">
      <c r="A24" s="10" t="s">
        <v>17</v>
      </c>
      <c r="B24" s="14"/>
      <c r="C24" s="14"/>
      <c r="D24" s="14"/>
      <c r="E24" s="33"/>
      <c r="F24" s="14"/>
      <c r="G24" s="16"/>
      <c r="H24" s="5"/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x14ac:dyDescent="0.2">
      <c r="A25" s="10"/>
      <c r="B25" s="14"/>
      <c r="C25" s="14"/>
      <c r="D25" s="14"/>
      <c r="E25" s="33"/>
      <c r="F25" s="14"/>
      <c r="G25" s="16"/>
      <c r="H25" s="5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x14ac:dyDescent="0.2">
      <c r="A26" s="15"/>
      <c r="B26" s="14"/>
      <c r="C26" s="42"/>
      <c r="D26" s="14"/>
      <c r="E26" s="34"/>
      <c r="F26" s="14"/>
      <c r="G26" s="16"/>
      <c r="H26" s="5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x14ac:dyDescent="0.2">
      <c r="A27" s="40" t="s">
        <v>29</v>
      </c>
      <c r="B27" s="14"/>
      <c r="C27" s="42"/>
      <c r="D27" s="14"/>
      <c r="E27" s="34"/>
      <c r="F27" s="14"/>
      <c r="G27" s="16"/>
      <c r="H27" s="5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x14ac:dyDescent="0.2">
      <c r="A28" s="37" t="s">
        <v>62</v>
      </c>
      <c r="B28" s="14"/>
      <c r="C28" s="42" t="s">
        <v>49</v>
      </c>
      <c r="D28" s="14"/>
      <c r="E28" s="34">
        <v>59671</v>
      </c>
      <c r="F28" s="14"/>
      <c r="G28" s="16"/>
      <c r="H28" s="5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46" t="s">
        <v>67</v>
      </c>
      <c r="B29" s="14"/>
      <c r="C29" s="42" t="s">
        <v>88</v>
      </c>
      <c r="D29" s="14"/>
      <c r="E29" s="34">
        <v>80000</v>
      </c>
      <c r="F29" s="14"/>
      <c r="G29" s="16"/>
      <c r="H29" s="5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46" t="s">
        <v>68</v>
      </c>
      <c r="B30" s="14"/>
      <c r="C30" s="42" t="s">
        <v>84</v>
      </c>
      <c r="D30" s="14"/>
      <c r="E30" s="34">
        <v>20660</v>
      </c>
      <c r="F30" s="14"/>
      <c r="G30" s="16"/>
      <c r="H30" s="5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46" t="s">
        <v>69</v>
      </c>
      <c r="B31" s="14"/>
      <c r="C31" s="42" t="s">
        <v>85</v>
      </c>
      <c r="D31" s="14"/>
      <c r="E31" s="34">
        <v>23000</v>
      </c>
      <c r="F31" s="14"/>
      <c r="G31" s="16"/>
      <c r="H31" s="5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46"/>
      <c r="B32" s="14"/>
      <c r="C32" s="42"/>
      <c r="D32" s="14"/>
      <c r="E32" s="34"/>
      <c r="F32" s="14"/>
      <c r="G32" s="16"/>
      <c r="H32" s="5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40" t="s">
        <v>75</v>
      </c>
      <c r="B33" s="14"/>
      <c r="C33" s="42"/>
      <c r="D33" s="14"/>
      <c r="E33" s="34"/>
      <c r="F33" s="14"/>
      <c r="G33" s="16"/>
      <c r="H33" s="5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46" t="s">
        <v>76</v>
      </c>
      <c r="B34" s="14"/>
      <c r="C34" s="42" t="s">
        <v>86</v>
      </c>
      <c r="D34" s="14"/>
      <c r="E34" s="34">
        <v>127767</v>
      </c>
      <c r="F34" s="14"/>
      <c r="G34" s="16"/>
      <c r="H34" s="5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46" t="s">
        <v>77</v>
      </c>
      <c r="B35" s="14"/>
      <c r="C35" s="42" t="s">
        <v>87</v>
      </c>
      <c r="D35" s="14"/>
      <c r="E35" s="34">
        <v>16796</v>
      </c>
      <c r="F35" s="14"/>
      <c r="G35" s="16"/>
      <c r="H35" s="5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46" t="s">
        <v>95</v>
      </c>
      <c r="B36" s="14"/>
      <c r="C36" s="42" t="s">
        <v>96</v>
      </c>
      <c r="D36" s="14"/>
      <c r="E36" s="34">
        <v>17993</v>
      </c>
      <c r="F36" s="14"/>
      <c r="G36" s="16"/>
      <c r="H36" s="5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ht="15.75" customHeight="1" x14ac:dyDescent="0.2">
      <c r="A37" s="46"/>
      <c r="B37" s="14"/>
      <c r="C37" s="42"/>
      <c r="D37" s="14"/>
      <c r="E37" s="34"/>
      <c r="F37" s="14"/>
      <c r="G37" s="16"/>
      <c r="H37" s="5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40" t="s">
        <v>78</v>
      </c>
      <c r="B38" s="14"/>
      <c r="C38" s="42"/>
      <c r="D38" s="14"/>
      <c r="E38" s="34"/>
      <c r="F38" s="14"/>
      <c r="G38" s="16"/>
      <c r="H38" s="5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46" t="s">
        <v>79</v>
      </c>
      <c r="B39" s="14"/>
      <c r="C39" s="42" t="s">
        <v>83</v>
      </c>
      <c r="D39" s="14"/>
      <c r="E39" s="34">
        <v>51396</v>
      </c>
      <c r="F39" s="14"/>
      <c r="G39" s="16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46"/>
      <c r="B40" s="14"/>
      <c r="C40" s="42"/>
      <c r="D40" s="14"/>
      <c r="E40" s="34"/>
      <c r="F40" s="14"/>
      <c r="G40" s="16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0" t="s">
        <v>80</v>
      </c>
      <c r="B41" s="14"/>
      <c r="C41" s="42"/>
      <c r="D41" s="14"/>
      <c r="E41" s="34"/>
      <c r="F41" s="14"/>
      <c r="G41" s="16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6" t="s">
        <v>81</v>
      </c>
      <c r="B42" s="14"/>
      <c r="C42" s="42" t="s">
        <v>89</v>
      </c>
      <c r="D42" s="14"/>
      <c r="E42" s="34">
        <v>32350</v>
      </c>
      <c r="F42" s="14"/>
      <c r="G42" s="16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37"/>
      <c r="B43" s="14"/>
      <c r="C43" s="42"/>
      <c r="D43" s="14"/>
      <c r="E43" s="34"/>
      <c r="F43" s="14"/>
      <c r="G43" s="16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40" t="s">
        <v>30</v>
      </c>
      <c r="B44" s="14"/>
      <c r="C44" s="42"/>
      <c r="D44" s="14"/>
      <c r="E44" s="34"/>
      <c r="F44" s="14"/>
      <c r="G44" s="16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37" t="s">
        <v>61</v>
      </c>
      <c r="B45" s="14"/>
      <c r="C45" s="42" t="s">
        <v>46</v>
      </c>
      <c r="D45" s="14"/>
      <c r="E45" s="34">
        <v>42545</v>
      </c>
      <c r="F45" s="14"/>
      <c r="G45" s="16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37"/>
      <c r="B46" s="14"/>
      <c r="C46" s="42"/>
      <c r="D46" s="14"/>
      <c r="E46" s="34"/>
      <c r="F46" s="14"/>
      <c r="G46" s="16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40" t="s">
        <v>31</v>
      </c>
      <c r="B47" s="14"/>
      <c r="C47" s="14"/>
      <c r="D47" s="14"/>
      <c r="E47" s="34"/>
      <c r="F47" s="14"/>
      <c r="G47" s="16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37" t="s">
        <v>60</v>
      </c>
      <c r="B48" s="14"/>
      <c r="C48" s="42" t="s">
        <v>48</v>
      </c>
      <c r="D48" s="14"/>
      <c r="E48" s="34">
        <v>113134</v>
      </c>
      <c r="F48" s="14"/>
      <c r="G48" s="16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46" t="s">
        <v>70</v>
      </c>
      <c r="B49" s="14"/>
      <c r="C49" s="42" t="s">
        <v>90</v>
      </c>
      <c r="D49" s="14"/>
      <c r="E49" s="34">
        <v>69925</v>
      </c>
      <c r="F49" s="14"/>
      <c r="G49" s="16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46" t="s">
        <v>71</v>
      </c>
      <c r="B50" s="14"/>
      <c r="C50" s="42" t="s">
        <v>91</v>
      </c>
      <c r="D50" s="14"/>
      <c r="E50" s="34">
        <v>46982</v>
      </c>
      <c r="F50" s="14"/>
      <c r="G50" s="16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6" t="s">
        <v>72</v>
      </c>
      <c r="B51" s="14"/>
      <c r="C51" s="42" t="s">
        <v>92</v>
      </c>
      <c r="D51" s="14"/>
      <c r="E51" s="34">
        <v>26051</v>
      </c>
      <c r="F51" s="14"/>
      <c r="G51" s="16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6" t="s">
        <v>73</v>
      </c>
      <c r="B52" s="14"/>
      <c r="C52" s="42" t="s">
        <v>93</v>
      </c>
      <c r="D52" s="14"/>
      <c r="E52" s="34">
        <v>199404</v>
      </c>
      <c r="F52" s="14"/>
      <c r="G52" s="16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46" t="s">
        <v>74</v>
      </c>
      <c r="B53" s="14"/>
      <c r="C53" s="42" t="s">
        <v>94</v>
      </c>
      <c r="D53" s="14"/>
      <c r="E53" s="34">
        <v>32225</v>
      </c>
      <c r="F53" s="14"/>
      <c r="G53" s="16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37"/>
      <c r="B54" s="14"/>
      <c r="C54" s="42"/>
      <c r="D54" s="14"/>
      <c r="E54" s="34"/>
      <c r="F54" s="14"/>
      <c r="G54" s="16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40" t="s">
        <v>21</v>
      </c>
      <c r="B55" s="14"/>
      <c r="C55" s="14"/>
      <c r="D55" s="14"/>
      <c r="E55" s="34"/>
      <c r="F55" s="14"/>
      <c r="G55" s="16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37" t="s">
        <v>59</v>
      </c>
      <c r="B56" s="14"/>
      <c r="C56" s="42" t="s">
        <v>47</v>
      </c>
      <c r="D56" s="14"/>
      <c r="E56" s="34">
        <v>78025</v>
      </c>
      <c r="F56" s="14"/>
      <c r="G56" s="16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37" t="s">
        <v>58</v>
      </c>
      <c r="B57" s="14"/>
      <c r="C57" s="42" t="s">
        <v>45</v>
      </c>
      <c r="D57" s="14"/>
      <c r="E57" s="34">
        <v>23357</v>
      </c>
      <c r="F57" s="14"/>
      <c r="G57" s="16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37"/>
      <c r="B58" s="14"/>
      <c r="C58" s="42"/>
      <c r="D58" s="14"/>
      <c r="E58" s="34"/>
      <c r="F58" s="14"/>
      <c r="G58" s="16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0" t="s">
        <v>33</v>
      </c>
      <c r="B59" s="14"/>
      <c r="C59" s="42"/>
      <c r="D59" s="14"/>
      <c r="E59" s="34"/>
      <c r="F59" s="14"/>
      <c r="G59" s="16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45" t="s">
        <v>57</v>
      </c>
      <c r="B60" s="14"/>
      <c r="C60" s="42" t="s">
        <v>51</v>
      </c>
      <c r="D60" s="14"/>
      <c r="E60" s="34">
        <v>5063</v>
      </c>
      <c r="F60" s="14"/>
      <c r="G60" s="16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37"/>
      <c r="B61" s="14"/>
      <c r="C61" s="42"/>
      <c r="D61" s="14"/>
      <c r="E61" s="34"/>
      <c r="F61" s="14"/>
      <c r="G61" s="16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40" t="s">
        <v>32</v>
      </c>
      <c r="B62" s="14"/>
      <c r="C62" s="42"/>
      <c r="D62" s="14"/>
      <c r="E62" s="34"/>
      <c r="F62" s="14"/>
      <c r="G62" s="16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37" t="s">
        <v>56</v>
      </c>
      <c r="B63" s="14"/>
      <c r="C63" s="42" t="s">
        <v>50</v>
      </c>
      <c r="D63" s="14"/>
      <c r="E63" s="34">
        <v>21733</v>
      </c>
      <c r="F63" s="14"/>
      <c r="G63" s="16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15"/>
      <c r="B64" s="14"/>
      <c r="C64" s="42"/>
      <c r="D64" s="14"/>
      <c r="E64" s="34"/>
      <c r="F64" s="14"/>
      <c r="G64" s="16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40" t="s">
        <v>18</v>
      </c>
      <c r="B65" s="14"/>
      <c r="C65" s="42"/>
      <c r="D65" s="14"/>
      <c r="E65" s="34"/>
      <c r="F65" s="14"/>
      <c r="G65" s="16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45" t="s">
        <v>55</v>
      </c>
      <c r="B66" s="14"/>
      <c r="C66" s="42" t="s">
        <v>52</v>
      </c>
      <c r="D66" s="14"/>
      <c r="E66" s="34">
        <v>20000</v>
      </c>
      <c r="F66" s="14"/>
      <c r="G66" s="16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15"/>
      <c r="B67" s="14"/>
      <c r="C67" s="42"/>
      <c r="D67" s="14"/>
      <c r="E67" s="34"/>
      <c r="F67" s="14"/>
      <c r="G67" s="16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15" t="s">
        <v>19</v>
      </c>
      <c r="C68" s="31"/>
      <c r="E68" s="16">
        <f>SUM(E25:E67)</f>
        <v>1108077</v>
      </c>
      <c r="F68" s="14"/>
      <c r="G68" s="1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15"/>
      <c r="B69" s="14"/>
      <c r="C69" s="42"/>
      <c r="D69" s="14"/>
      <c r="E69" s="33"/>
      <c r="F69" s="14"/>
      <c r="G69" s="16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40" t="s">
        <v>20</v>
      </c>
      <c r="B70" s="14"/>
      <c r="C70" s="42"/>
      <c r="D70" s="14"/>
      <c r="E70" s="33"/>
      <c r="F70" s="14"/>
      <c r="G70" s="16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45" t="s">
        <v>54</v>
      </c>
      <c r="B71" s="42"/>
      <c r="C71" s="42" t="s">
        <v>53</v>
      </c>
      <c r="D71" s="42"/>
      <c r="E71" s="39">
        <v>50053.48</v>
      </c>
      <c r="F71" s="14"/>
      <c r="G71" s="16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15"/>
      <c r="B72" s="14"/>
      <c r="C72" s="42"/>
      <c r="D72" s="14"/>
      <c r="E72" s="33"/>
      <c r="F72" s="14"/>
      <c r="G72" s="16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15" t="s">
        <v>19</v>
      </c>
      <c r="C73" s="31"/>
      <c r="E73" s="16">
        <f>SUM(E71:E72)</f>
        <v>50053.48</v>
      </c>
      <c r="F73" s="14"/>
      <c r="G73" s="1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15"/>
      <c r="B74" s="14"/>
      <c r="C74" s="42"/>
      <c r="D74" s="14"/>
      <c r="E74" s="33"/>
      <c r="F74" s="14"/>
      <c r="G74" s="16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15" t="s">
        <v>16</v>
      </c>
      <c r="B75" s="14"/>
      <c r="C75" s="42"/>
      <c r="D75" s="14"/>
      <c r="E75" s="33"/>
      <c r="F75" s="14"/>
      <c r="G75" s="16">
        <f>E68+E73</f>
        <v>1158130.48</v>
      </c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6"/>
      <c r="C76" s="31"/>
      <c r="E76" s="5"/>
      <c r="H76" s="31"/>
    </row>
    <row r="77" spans="1:252" x14ac:dyDescent="0.2">
      <c r="A77" s="10" t="s">
        <v>7</v>
      </c>
      <c r="B77" s="11"/>
      <c r="C77" s="29"/>
      <c r="D77" s="17"/>
      <c r="H77" s="31"/>
    </row>
    <row r="78" spans="1:252" x14ac:dyDescent="0.2">
      <c r="A78" s="11" t="s">
        <v>8</v>
      </c>
      <c r="C78" s="44" t="s">
        <v>26</v>
      </c>
      <c r="E78" s="31">
        <v>190000</v>
      </c>
      <c r="F78" s="11"/>
      <c r="H78" s="31"/>
    </row>
    <row r="79" spans="1:252" x14ac:dyDescent="0.2">
      <c r="A79" s="11" t="s">
        <v>9</v>
      </c>
      <c r="C79" s="44" t="s">
        <v>27</v>
      </c>
      <c r="E79" s="31">
        <v>574000</v>
      </c>
      <c r="G79" s="16"/>
      <c r="H79" s="31"/>
    </row>
    <row r="80" spans="1:252" x14ac:dyDescent="0.2">
      <c r="A80" s="11" t="s">
        <v>14</v>
      </c>
      <c r="C80" s="44" t="s">
        <v>28</v>
      </c>
      <c r="E80" s="35">
        <v>84960</v>
      </c>
      <c r="H80" s="31"/>
    </row>
    <row r="81" spans="1:8" x14ac:dyDescent="0.2">
      <c r="A81" s="11"/>
      <c r="E81" s="36"/>
      <c r="G81" s="16"/>
    </row>
    <row r="82" spans="1:8" x14ac:dyDescent="0.2">
      <c r="A82" s="19" t="s">
        <v>10</v>
      </c>
      <c r="E82" s="25"/>
      <c r="G82" s="16">
        <f>SUM(E78:E81)</f>
        <v>848960</v>
      </c>
    </row>
    <row r="83" spans="1:8" x14ac:dyDescent="0.2">
      <c r="A83" s="20"/>
      <c r="E83" s="33"/>
      <c r="G83" s="16"/>
    </row>
    <row r="84" spans="1:8" x14ac:dyDescent="0.2">
      <c r="A84" s="20" t="s">
        <v>11</v>
      </c>
      <c r="E84" s="18"/>
      <c r="G84" s="16">
        <f>G15+G22+G75+G82</f>
        <v>4689431.4800000004</v>
      </c>
    </row>
    <row r="85" spans="1:8" x14ac:dyDescent="0.2">
      <c r="A85" s="20"/>
      <c r="E85" s="14"/>
      <c r="G85" s="16"/>
    </row>
    <row r="86" spans="1:8" x14ac:dyDescent="0.2">
      <c r="A86" s="20"/>
      <c r="E86" s="14"/>
      <c r="G86" s="16"/>
    </row>
    <row r="87" spans="1:8" x14ac:dyDescent="0.2">
      <c r="A87" s="21" t="s">
        <v>12</v>
      </c>
      <c r="E87" s="14"/>
      <c r="G87" s="22"/>
    </row>
    <row r="88" spans="1:8" x14ac:dyDescent="0.2">
      <c r="A88" s="38" t="s">
        <v>63</v>
      </c>
      <c r="E88" s="14"/>
      <c r="G88" s="22"/>
    </row>
    <row r="89" spans="1:8" x14ac:dyDescent="0.2">
      <c r="A89" s="28"/>
      <c r="E89" s="14"/>
    </row>
    <row r="90" spans="1:8" x14ac:dyDescent="0.2">
      <c r="A90" s="27"/>
      <c r="E90" s="14"/>
      <c r="H90" s="23"/>
    </row>
    <row r="91" spans="1:8" x14ac:dyDescent="0.2">
      <c r="A91" s="12"/>
      <c r="E91" s="14"/>
    </row>
  </sheetData>
  <phoneticPr fontId="7" type="noConversion"/>
  <pageMargins left="0.5" right="0.5" top="0.6" bottom="0.6" header="0" footer="0"/>
  <pageSetup scale="53" orientation="portrait" r:id="rId1"/>
  <headerFooter alignWithMargins="0">
    <oddFooter>&amp;L&amp;Z&amp;F</oddFooter>
  </headerFooter>
  <rowBreaks count="1" manualBreakCount="1">
    <brk id="654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Marshall</cp:lastModifiedBy>
  <cp:lastPrinted>2018-09-26T19:06:18Z</cp:lastPrinted>
  <dcterms:created xsi:type="dcterms:W3CDTF">2007-02-21T17:12:08Z</dcterms:created>
  <dcterms:modified xsi:type="dcterms:W3CDTF">2020-03-30T21:35:43Z</dcterms:modified>
</cp:coreProperties>
</file>