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udget and Planning\BP\Techfee\FY 2023-24\"/>
    </mc:Choice>
  </mc:AlternateContent>
  <xr:revisionPtr revIDLastSave="0" documentId="13_ncr:1_{F3B20156-EF7E-4380-B5D3-F113496622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" sheetId="1" r:id="rId1"/>
  </sheets>
  <definedNames>
    <definedName name="_xlnm.Print_Area" localSheetId="0">A!$A$1:$G$86</definedName>
    <definedName name="_xlnm.Print_Area">A!$A$1:$G$86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74" i="1"/>
  <c r="F69" i="1"/>
  <c r="F80" i="1"/>
  <c r="F23" i="1"/>
  <c r="D9" i="1" l="1"/>
  <c r="D14" i="1"/>
  <c r="D15" i="1"/>
  <c r="D10" i="1"/>
  <c r="F17" i="1" l="1"/>
  <c r="F8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tc={2FAE0BFE-EB55-451F-B3DA-7D9CF467ABAA}</author>
  </authors>
  <commentList>
    <comment ref="D9" authorId="0" shapeId="0" xr:uid="{00000000-0006-0000-00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Adobe original request was $260,000, approved at $152,000. The $152K was approved for spending in FY23 (14 month contract)</t>
      </text>
    </comment>
  </commentList>
</comments>
</file>

<file path=xl/sharedStrings.xml><?xml version="1.0" encoding="utf-8"?>
<sst xmlns="http://schemas.openxmlformats.org/spreadsheetml/2006/main" count="99" uniqueCount="99">
  <si>
    <t>Louisiana State University</t>
  </si>
  <si>
    <t>Student Technology Fee</t>
  </si>
  <si>
    <t>Project Description</t>
  </si>
  <si>
    <t>PUBLIC ACCESS (OBJ 1.1)</t>
  </si>
  <si>
    <t>GENERAL CLASSROOM (OBJ 1.4)</t>
  </si>
  <si>
    <t>STUDENT INSTRUCTIONAL PROGRAMS (OBJ 2.1)</t>
  </si>
  <si>
    <t>Computing Services Student Workers</t>
  </si>
  <si>
    <t>Indicates Recurring Accounts</t>
  </si>
  <si>
    <t>Dollars</t>
  </si>
  <si>
    <t>DISCIPLINE SPECIFIC EQUIPMENT (OBJ 1.5)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</si>
  <si>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Veterinary Medicine</t>
    </r>
  </si>
  <si>
    <t>Project</t>
  </si>
  <si>
    <t>PJ000043</t>
  </si>
  <si>
    <t>PJ000029</t>
  </si>
  <si>
    <t>PJ000022</t>
  </si>
  <si>
    <t>PJ000030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</si>
  <si>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Agriculture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</si>
  <si>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Humanities &amp; Social Sciences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</si>
  <si>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Science</t>
    </r>
  </si>
  <si>
    <t>STF - Telecommunications Charges - Public Access, Wireless Node Charges, Computing Services, Cable News Feed</t>
  </si>
  <si>
    <t>STF - Software and Subscription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</si>
  <si>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Art &amp; Design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</si>
  <si>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Business</t>
    </r>
  </si>
  <si>
    <t xml:space="preserve"> </t>
  </si>
  <si>
    <t>PJ000823</t>
  </si>
  <si>
    <t>PJ000822</t>
  </si>
  <si>
    <t>PJ000821</t>
  </si>
  <si>
    <t>PJ000819</t>
  </si>
  <si>
    <t>PJ000820</t>
  </si>
  <si>
    <t>CxC Student Training &amp; Support</t>
  </si>
  <si>
    <t>PJ000825</t>
  </si>
  <si>
    <t>STF - Digitial Learning Software and Life Cycle Replacement (LSU Online)</t>
  </si>
  <si>
    <t>PJ000830</t>
  </si>
  <si>
    <t>PJ000824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</si>
  <si>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Engineering</t>
    </r>
  </si>
  <si>
    <t>PJ000835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</si>
  <si>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Mass Comm</t>
    </r>
  </si>
  <si>
    <t>Multimedia Classroom (MMC) Supplies, Service, Support &amp; Security</t>
  </si>
  <si>
    <t xml:space="preserve">Computer Based Testing Lab </t>
  </si>
  <si>
    <t xml:space="preserve">Marketing &amp; Communications </t>
  </si>
  <si>
    <t xml:space="preserve">STF - Life Cycle Replacements (Server, Computer, Gear-to-Geaux, Furniture) </t>
  </si>
  <si>
    <t xml:space="preserve">STF - New Project Network Switches and Wireless Access </t>
  </si>
  <si>
    <t xml:space="preserve">Retrofitted Classrooms </t>
  </si>
  <si>
    <t xml:space="preserve">Portable and Reserve/Support Equipment </t>
  </si>
  <si>
    <t>Digital Kiln Upgrade for Contemporary Ceramic Arts</t>
  </si>
  <si>
    <t>PJ000888**</t>
  </si>
  <si>
    <t>Vet Med Software</t>
  </si>
  <si>
    <t xml:space="preserve">Large Room Cameras and Microphones for Student Communication </t>
  </si>
  <si>
    <t>Teaching Technology for Science in the Digital Age and Era of Big Data</t>
  </si>
  <si>
    <t xml:space="preserve">Language Lab and Resource Center's Multimedia and Collaborative Space </t>
  </si>
  <si>
    <t xml:space="preserve">  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</si>
  <si>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Coast &amp; Environment</t>
    </r>
  </si>
  <si>
    <t>PJ000960**</t>
  </si>
  <si>
    <t>PJ000965**</t>
  </si>
  <si>
    <t>PJ000974**</t>
  </si>
  <si>
    <t>PJ000961**</t>
  </si>
  <si>
    <t>Enriched Technology Learning with Advanced Environmental Control Instruments - School of Soil, Environmental &amp; Plant Sciences</t>
  </si>
  <si>
    <t>PJ000978</t>
  </si>
  <si>
    <t>STF SG - Printing Initiative</t>
  </si>
  <si>
    <t>Video Editing Stations for Creative Sandbox</t>
  </si>
  <si>
    <r>
      <t xml:space="preserve">      </t>
    </r>
    <r>
      <rPr>
        <b/>
        <u/>
        <sz val="10"/>
        <rFont val="Arial"/>
        <family val="2"/>
      </rPr>
      <t>Music &amp; Dramatic Arts</t>
    </r>
  </si>
  <si>
    <r>
      <t xml:space="preserve">      </t>
    </r>
    <r>
      <rPr>
        <b/>
        <u/>
        <sz val="10"/>
        <rFont val="Arial"/>
        <family val="2"/>
      </rPr>
      <t>Disabilty Services</t>
    </r>
  </si>
  <si>
    <r>
      <t xml:space="preserve">      </t>
    </r>
    <r>
      <rPr>
        <b/>
        <u/>
        <sz val="10"/>
        <rFont val="Arial"/>
        <family val="2"/>
      </rPr>
      <t>LSUPD</t>
    </r>
  </si>
  <si>
    <t>Enhanced Technology Learning with Wi-Fi Connectivity at Hill Farm Teaching</t>
  </si>
  <si>
    <t>Critical Infrastructure for agriculture for agricultural training: acquisition of plant growth chamber for improved plant pathology teaching</t>
  </si>
  <si>
    <t>Expanded Digital Imaging Studio</t>
  </si>
  <si>
    <t>VizLab - Place Innovation, Fun Learning, and Sustainable Design</t>
  </si>
  <si>
    <t>Connecting Technology to Finance in the Securities Markets Analysis, Research</t>
  </si>
  <si>
    <t>Enhancing Student Engagement and Training in Coastal Sciences Using Updated Microscopes and Cameras</t>
  </si>
  <si>
    <t>Inductively Coupled Plasma Optical Emission Spectrometer (ICP-OES) for Analytical Chemistry Teaching Laboratory</t>
  </si>
  <si>
    <t xml:space="preserve">Microscope imaging system for BIOL 3156 and BIOL 4104 Labs Biology </t>
  </si>
  <si>
    <t>Introducing Artificial Intelligence to Computer Vision Curriculum</t>
  </si>
  <si>
    <t xml:space="preserve">Digital Environment for Learning Human Health and Wellbeing in Built Environments </t>
  </si>
  <si>
    <t>Disability Services Computer Based Testing</t>
  </si>
  <si>
    <t>Dance Studio Conversion into a Performance Space and Enhanced Classroom</t>
  </si>
  <si>
    <t>LSUPD Highland Road Cameras</t>
  </si>
  <si>
    <t>World Language Lab &amp; Resource Center's Multimedia and Open Educational Resource Enhancement</t>
  </si>
  <si>
    <t>Vet Med Clinical Skills Model &amp; Virtual Anatomy Softwar</t>
  </si>
  <si>
    <t>PJ0001016**</t>
  </si>
  <si>
    <t>** Carry forward from FY 22-23 balance</t>
  </si>
  <si>
    <t>Total FY 24 Funds</t>
  </si>
  <si>
    <t>FY 2023-2024 - Project Approval List</t>
  </si>
  <si>
    <t>As of 7/31/2023</t>
  </si>
  <si>
    <t>PJ001023**</t>
  </si>
  <si>
    <t>PJ001034**</t>
  </si>
  <si>
    <t>PJ001025**</t>
  </si>
  <si>
    <t>PJ001020**</t>
  </si>
  <si>
    <t>PJ001024**</t>
  </si>
  <si>
    <t>PJ001019**</t>
  </si>
  <si>
    <t>PJ001027**</t>
  </si>
  <si>
    <t>PJ001017**</t>
  </si>
  <si>
    <t>PJ001018**</t>
  </si>
  <si>
    <t>PJ001015**</t>
  </si>
  <si>
    <t>PJ001028**</t>
  </si>
  <si>
    <t>PJ001013**</t>
  </si>
  <si>
    <t>PJ001012**</t>
  </si>
  <si>
    <t>PJ001022**</t>
  </si>
  <si>
    <t>PJ001014**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</si>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</sst>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"/>
  </numFmts>
  <fonts count="9" x14ac:knownFonts="1">
    <font>
      <sz val="12"/>
      <name val="Arial"/>
    </font>
    <font>
      <sz val="1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Continuous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left"/>
    </xf>
    <xf numFmtId="164" fontId="3" fillId="2" borderId="0" xfId="0" applyNumberFormat="1" applyFont="1" applyFill="1"/>
    <xf numFmtId="164" fontId="3" fillId="0" borderId="0" xfId="0" applyNumberFormat="1" applyFont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right"/>
    </xf>
    <xf numFmtId="164" fontId="3" fillId="2" borderId="0" xfId="0" applyNumberFormat="1" applyFont="1" applyFill="1" applyAlignment="1">
      <alignment horizontal="center"/>
    </xf>
    <xf numFmtId="164" fontId="6" fillId="0" borderId="0" xfId="0" applyNumberFormat="1" applyFont="1"/>
    <xf numFmtId="164" fontId="6" fillId="0" borderId="0" xfId="0" applyNumberFormat="1" applyFont="1" applyAlignment="1">
      <alignment horizontal="center"/>
    </xf>
    <xf numFmtId="164" fontId="6" fillId="3" borderId="0" xfId="0" applyNumberFormat="1" applyFont="1" applyFill="1"/>
    <xf numFmtId="164" fontId="5" fillId="0" borderId="0" xfId="0" applyNumberFormat="1" applyFont="1"/>
    <xf numFmtId="164" fontId="6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164" fontId="3" fillId="4" borderId="0" xfId="0" applyNumberFormat="1" applyFont="1" applyFill="1"/>
    <xf numFmtId="0" fontId="3" fillId="0" borderId="0" xfId="0" applyFont="1" applyAlignment="1">
      <alignment horizontal="left"/>
    </xf>
    <xf numFmtId="0" fontId="3" fillId="4" borderId="0" xfId="0" applyFont="1" applyFill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/>
    <xf numFmtId="164" fontId="6" fillId="2" borderId="0" xfId="0" applyNumberFormat="1" applyFont="1" applyFill="1" applyAlignment="1">
      <alignment horizontal="center"/>
    </xf>
    <xf numFmtId="164" fontId="8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manda K Marshall" id="{7C923BBF-4B1A-439D-9FBD-0AD4474DBDC0}" userId="Amanda K Marshall" providerId="Non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9" dT="2023-07-31T20:51:48.98" personId="{7C923BBF-4B1A-439D-9FBD-0AD4474DBDC0}" id="{2FAE0BFE-EB55-451F-B3DA-7D9CF467ABAA}">
    <text>Adobe original request was $260,000, approved at $152,000. The $152K was approved for spending in FY23 (14 month contract)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R88"/>
  <sheetViews>
    <sheetView showGridLines="0" tabSelected="1" view="pageBreakPreview" topLeftCell="A46" zoomScale="87" zoomScaleNormal="87" zoomScaleSheetLayoutView="87" workbookViewId="0">
      <selection activeCell="A63" sqref="A63"/>
    </sheetView>
  </sheetViews>
  <sheetFormatPr defaultColWidth="9.6640625" defaultRowHeight="15" x14ac:dyDescent="0.2"/>
  <cols>
    <col min="1" max="1" width="82.88671875" style="3" customWidth="1"/>
    <col min="2" max="2" width="2.6640625" style="3" customWidth="1"/>
    <col min="3" max="3" width="10.44140625" style="3" customWidth="1"/>
    <col min="4" max="4" width="14.88671875" style="3" bestFit="1" customWidth="1"/>
    <col min="5" max="5" width="2.6640625" style="3" customWidth="1"/>
    <col min="6" max="6" width="13.6640625" style="3" bestFit="1" customWidth="1"/>
    <col min="7" max="7" width="2.6640625" style="3" customWidth="1"/>
    <col min="8" max="8" width="12.6640625" style="3" customWidth="1"/>
    <col min="9" max="9" width="6.6640625" style="3" customWidth="1"/>
    <col min="10" max="10" width="2.6640625" style="3" customWidth="1"/>
    <col min="11" max="11" width="6.6640625" style="3" customWidth="1"/>
    <col min="12" max="12" width="1.6640625" style="3" customWidth="1"/>
    <col min="13" max="13" width="11.6640625" style="3" customWidth="1"/>
    <col min="14" max="14" width="1.6640625" style="3" customWidth="1"/>
    <col min="15" max="15" width="5.6640625" style="3" customWidth="1"/>
    <col min="16" max="16" width="1.6640625" style="3" customWidth="1"/>
    <col min="17" max="17" width="5.6640625" style="3" customWidth="1"/>
    <col min="18" max="18" width="1.6640625" style="3" customWidth="1"/>
    <col min="19" max="19" width="5.6640625" style="3" customWidth="1"/>
    <col min="20" max="20" width="1.6640625" style="3" customWidth="1"/>
    <col min="21" max="21" width="5.6640625" style="3" customWidth="1"/>
    <col min="22" max="22" width="1.6640625" style="3" customWidth="1"/>
    <col min="23" max="23" width="5.6640625" style="3" customWidth="1"/>
    <col min="24" max="24" width="1.6640625" style="3" customWidth="1"/>
    <col min="25" max="25" width="5.6640625" style="3" customWidth="1"/>
    <col min="26" max="26" width="1.6640625" style="3" customWidth="1"/>
    <col min="27" max="27" width="5.6640625" style="3" customWidth="1"/>
    <col min="28" max="28" width="1.6640625" style="3" customWidth="1"/>
    <col min="29" max="29" width="5.6640625" style="3" customWidth="1"/>
    <col min="30" max="30" width="1.6640625" style="3" customWidth="1"/>
    <col min="31" max="31" width="5.6640625" style="3" customWidth="1"/>
    <col min="32" max="32" width="1.6640625" style="3" customWidth="1"/>
    <col min="33" max="35" width="5.6640625" style="3" customWidth="1"/>
    <col min="36" max="252" width="9.6640625" style="3" customWidth="1"/>
    <col min="253" max="16384" width="9.6640625" style="1"/>
  </cols>
  <sheetData>
    <row r="1" spans="1:32" x14ac:dyDescent="0.2">
      <c r="A1" s="2" t="s">
        <v>0</v>
      </c>
    </row>
    <row r="2" spans="1:32" x14ac:dyDescent="0.2">
      <c r="A2" s="2" t="s">
        <v>1</v>
      </c>
    </row>
    <row r="3" spans="1:32" x14ac:dyDescent="0.2">
      <c r="A3" s="2" t="s">
        <v>81</v>
      </c>
    </row>
    <row r="4" spans="1:32" x14ac:dyDescent="0.2">
      <c r="A4" s="2" t="s">
        <v>82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2">
      <c r="A5" s="2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x14ac:dyDescent="0.2">
      <c r="A6" s="5" t="s">
        <v>2</v>
      </c>
      <c r="C6" s="23" t="s">
        <v>11</v>
      </c>
      <c r="D6" s="5" t="s">
        <v>8</v>
      </c>
      <c r="E6" s="28"/>
      <c r="F6" s="28" t="s">
        <v>80</v>
      </c>
      <c r="G6" s="28"/>
      <c r="I6" s="5"/>
      <c r="K6" s="5"/>
      <c r="M6" s="5"/>
    </row>
    <row r="7" spans="1:32" x14ac:dyDescent="0.2">
      <c r="A7" s="7"/>
      <c r="C7" s="5"/>
      <c r="D7" s="8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">
      <c r="A8" s="9" t="s">
        <v>3</v>
      </c>
      <c r="C8" s="5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x14ac:dyDescent="0.2">
      <c r="A9" s="13" t="s">
        <v>20</v>
      </c>
      <c r="B9" s="13"/>
      <c r="C9" s="26" t="s">
        <v>13</v>
      </c>
      <c r="D9" s="4">
        <f>1904860-152000-153851-83546</f>
        <v>1515463</v>
      </c>
      <c r="E9" s="13"/>
      <c r="F9" s="13"/>
      <c r="G9" s="13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">
      <c r="A10" s="12" t="s">
        <v>19</v>
      </c>
      <c r="C10" s="26" t="s">
        <v>12</v>
      </c>
      <c r="D10" s="4">
        <f>20000+2500+35000+372000</f>
        <v>429500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">
      <c r="A11" s="13" t="s">
        <v>39</v>
      </c>
      <c r="B11" s="13"/>
      <c r="C11" s="26" t="s">
        <v>24</v>
      </c>
      <c r="D11" s="4">
        <v>1000</v>
      </c>
      <c r="E11" s="13"/>
      <c r="F11" s="13"/>
      <c r="G11" s="13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2">
      <c r="A12" s="13" t="s">
        <v>38</v>
      </c>
      <c r="B12" s="13"/>
      <c r="C12" s="26" t="s">
        <v>25</v>
      </c>
      <c r="D12" s="4">
        <v>231500</v>
      </c>
      <c r="E12" s="13"/>
      <c r="F12" s="13"/>
      <c r="G12" s="1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x14ac:dyDescent="0.2">
      <c r="A13" s="13" t="s">
        <v>40</v>
      </c>
      <c r="B13" s="13"/>
      <c r="C13" s="26" t="s">
        <v>26</v>
      </c>
      <c r="D13" s="4">
        <v>392800</v>
      </c>
      <c r="E13" s="13"/>
      <c r="F13" s="13"/>
      <c r="G13" s="13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 x14ac:dyDescent="0.2">
      <c r="A14" s="13" t="s">
        <v>31</v>
      </c>
      <c r="B14" s="13"/>
      <c r="C14" s="26" t="s">
        <v>32</v>
      </c>
      <c r="D14" s="4">
        <f>153851+83546</f>
        <v>237397</v>
      </c>
      <c r="E14" s="13"/>
      <c r="F14" s="13"/>
      <c r="G14" s="13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 x14ac:dyDescent="0.2">
      <c r="A15" s="13" t="s">
        <v>41</v>
      </c>
      <c r="B15" s="13"/>
      <c r="C15" s="26" t="s">
        <v>33</v>
      </c>
      <c r="D15" s="4">
        <f>33000+195300</f>
        <v>228300</v>
      </c>
      <c r="E15" s="13"/>
      <c r="F15" s="13"/>
      <c r="G15" s="13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 x14ac:dyDescent="0.2">
      <c r="A16" s="13" t="s">
        <v>58</v>
      </c>
      <c r="B16" s="13"/>
      <c r="C16" s="26" t="s">
        <v>57</v>
      </c>
      <c r="D16" s="4">
        <v>30000</v>
      </c>
      <c r="E16" s="13"/>
      <c r="F16" s="13"/>
      <c r="G16" s="13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252" x14ac:dyDescent="0.2">
      <c r="A17" s="11"/>
      <c r="C17" s="5"/>
      <c r="D17" s="4"/>
      <c r="E17" s="5"/>
      <c r="F17" s="17">
        <f>SUM(D9:D16)</f>
        <v>3065960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1:252" x14ac:dyDescent="0.2">
      <c r="A18" s="13"/>
      <c r="C18" s="5"/>
      <c r="D18" s="4"/>
      <c r="E18" s="5"/>
      <c r="F18" s="17"/>
      <c r="G18" s="5"/>
      <c r="H18" s="15"/>
      <c r="I18" s="6"/>
      <c r="J18" s="6"/>
      <c r="K18" s="6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252" x14ac:dyDescent="0.2">
      <c r="A19" s="9" t="s">
        <v>4</v>
      </c>
      <c r="C19" s="5"/>
      <c r="D19" s="4"/>
      <c r="E19" s="5"/>
      <c r="F19" s="17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252" x14ac:dyDescent="0.2">
      <c r="A20" s="10" t="s">
        <v>37</v>
      </c>
      <c r="C20" s="26" t="s">
        <v>14</v>
      </c>
      <c r="D20" s="4">
        <v>85375</v>
      </c>
      <c r="E20" s="5"/>
      <c r="F20" s="17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252" x14ac:dyDescent="0.2">
      <c r="A21" s="10" t="s">
        <v>42</v>
      </c>
      <c r="C21" s="26" t="s">
        <v>27</v>
      </c>
      <c r="D21" s="4">
        <v>205500</v>
      </c>
      <c r="E21" s="5"/>
      <c r="F21" s="17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252" x14ac:dyDescent="0.2">
      <c r="A22" s="10" t="s">
        <v>43</v>
      </c>
      <c r="C22" s="26" t="s">
        <v>28</v>
      </c>
      <c r="D22" s="4">
        <v>50000</v>
      </c>
      <c r="E22" s="5"/>
      <c r="F22" s="1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252" x14ac:dyDescent="0.2">
      <c r="A23" s="13"/>
      <c r="B23" s="13"/>
      <c r="C23" s="5"/>
      <c r="D23" s="4"/>
      <c r="E23" s="5"/>
      <c r="F23" s="17">
        <f>SUM(D20:D22)</f>
        <v>340875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252" x14ac:dyDescent="0.2">
      <c r="A24" s="14"/>
      <c r="B24" s="13"/>
      <c r="C24" s="13"/>
      <c r="D24" s="4"/>
      <c r="E24" s="13"/>
      <c r="F24" s="29"/>
      <c r="G24" s="13"/>
      <c r="H24" s="4"/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</row>
    <row r="25" spans="1:252" x14ac:dyDescent="0.2">
      <c r="A25" s="9" t="s">
        <v>9</v>
      </c>
      <c r="B25" s="13"/>
      <c r="C25" s="13" t="s">
        <v>98</v>
      </c>
      <c r="D25" s="4">
        <v>1000000</v>
      </c>
      <c r="E25" s="13"/>
      <c r="F25" s="29"/>
      <c r="G25" s="13"/>
      <c r="H25" s="4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</row>
    <row r="26" spans="1:252" x14ac:dyDescent="0.2">
      <c r="A26" s="9"/>
      <c r="B26" s="13"/>
      <c r="C26" s="13"/>
      <c r="D26" s="4"/>
      <c r="E26" s="13"/>
      <c r="F26" s="29"/>
      <c r="G26" s="13"/>
      <c r="H26" s="4"/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</row>
    <row r="27" spans="1:252" x14ac:dyDescent="0.2">
      <c r="A27" s="14" t="s">
        <v>23</v>
      </c>
      <c r="B27" s="13"/>
      <c r="C27" s="13"/>
      <c r="D27" s="4"/>
      <c r="E27" s="13"/>
      <c r="F27" s="17">
        <f>SUM(D25)</f>
        <v>1000000</v>
      </c>
      <c r="G27" s="13"/>
      <c r="H27" s="4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</row>
    <row r="28" spans="1:252" x14ac:dyDescent="0.2">
      <c r="A28" s="22" t="s">
        <v>16</v>
      </c>
      <c r="B28" s="13"/>
      <c r="C28" s="13"/>
      <c r="D28" s="4"/>
      <c r="E28" s="13"/>
      <c r="F28" s="29"/>
      <c r="G28" s="13"/>
      <c r="H28" s="4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</row>
    <row r="29" spans="1:252" x14ac:dyDescent="0.2">
      <c r="A29" s="25" t="s">
        <v>56</v>
      </c>
      <c r="B29" s="13"/>
      <c r="C29" s="13" t="s">
        <v>45</v>
      </c>
      <c r="D29" s="4">
        <v>57595</v>
      </c>
      <c r="E29" s="13"/>
      <c r="F29" s="29"/>
      <c r="G29" s="13"/>
      <c r="H29" s="4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</row>
    <row r="30" spans="1:252" x14ac:dyDescent="0.2">
      <c r="A30" s="25" t="s">
        <v>63</v>
      </c>
      <c r="B30" s="13"/>
      <c r="C30" s="13" t="s">
        <v>83</v>
      </c>
      <c r="D30" s="4">
        <v>9749.7900000000009</v>
      </c>
      <c r="E30" s="13"/>
      <c r="F30" s="29"/>
      <c r="G30" s="13"/>
      <c r="H30" s="4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</row>
    <row r="31" spans="1:252" x14ac:dyDescent="0.2">
      <c r="A31" s="25" t="s">
        <v>64</v>
      </c>
      <c r="B31" s="13"/>
      <c r="C31" s="13" t="s">
        <v>84</v>
      </c>
      <c r="D31" s="4">
        <v>102660</v>
      </c>
      <c r="E31" s="13"/>
      <c r="F31" s="29"/>
      <c r="G31" s="13"/>
      <c r="H31" s="4"/>
      <c r="I31" s="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</row>
    <row r="32" spans="1:252" x14ac:dyDescent="0.2">
      <c r="A32" s="13"/>
      <c r="B32" s="13"/>
      <c r="C32" s="13"/>
      <c r="D32" s="4"/>
      <c r="E32" s="13"/>
      <c r="F32" s="29"/>
      <c r="G32" s="13"/>
      <c r="H32" s="4"/>
      <c r="I32" s="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</row>
    <row r="33" spans="1:252" x14ac:dyDescent="0.2">
      <c r="A33" s="22" t="s">
        <v>21</v>
      </c>
      <c r="B33" s="13"/>
      <c r="C33" s="13"/>
      <c r="D33" s="4"/>
      <c r="E33" s="13"/>
      <c r="F33" s="29"/>
      <c r="G33" s="13"/>
      <c r="H33" s="4"/>
      <c r="I33" s="6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</row>
    <row r="34" spans="1:252" x14ac:dyDescent="0.2">
      <c r="A34" s="13" t="s">
        <v>44</v>
      </c>
      <c r="B34" s="13"/>
      <c r="C34" s="13" t="s">
        <v>52</v>
      </c>
      <c r="D34" s="4">
        <v>24900</v>
      </c>
      <c r="E34" s="13"/>
      <c r="F34" s="29"/>
      <c r="G34" s="13"/>
      <c r="H34" s="4"/>
      <c r="I34" s="6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</row>
    <row r="35" spans="1:252" x14ac:dyDescent="0.2">
      <c r="A35" s="13" t="s">
        <v>65</v>
      </c>
      <c r="B35" s="13"/>
      <c r="C35" s="13" t="s">
        <v>85</v>
      </c>
      <c r="D35" s="4">
        <v>7943.2400000000052</v>
      </c>
      <c r="E35" s="13"/>
      <c r="F35" s="29"/>
      <c r="G35" s="13"/>
      <c r="H35" s="4"/>
      <c r="I35" s="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</row>
    <row r="36" spans="1:252" x14ac:dyDescent="0.2">
      <c r="A36" s="13" t="s">
        <v>66</v>
      </c>
      <c r="B36" s="13"/>
      <c r="C36" s="13" t="s">
        <v>86</v>
      </c>
      <c r="D36" s="4">
        <v>15852.93</v>
      </c>
      <c r="E36" s="13"/>
      <c r="F36" s="29"/>
      <c r="G36" s="13"/>
      <c r="H36" s="4"/>
      <c r="I36" s="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</row>
    <row r="37" spans="1:252" x14ac:dyDescent="0.2">
      <c r="A37" s="13"/>
      <c r="B37" s="13"/>
      <c r="C37" s="13"/>
      <c r="D37" s="4"/>
      <c r="E37" s="13"/>
      <c r="F37" s="29"/>
      <c r="G37" s="13"/>
      <c r="H37" s="4"/>
      <c r="I37" s="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</row>
    <row r="38" spans="1:252" x14ac:dyDescent="0.2">
      <c r="A38" s="22" t="s">
        <v>22</v>
      </c>
      <c r="B38" s="13"/>
      <c r="C38" s="13"/>
      <c r="D38" s="4"/>
      <c r="E38" s="13"/>
      <c r="F38" s="29"/>
      <c r="G38" s="13"/>
      <c r="H38" s="4"/>
      <c r="I38" s="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</row>
    <row r="39" spans="1:252" x14ac:dyDescent="0.2">
      <c r="A39" s="13" t="s">
        <v>67</v>
      </c>
      <c r="B39" s="13"/>
      <c r="C39" s="13" t="s">
        <v>87</v>
      </c>
      <c r="D39" s="4">
        <v>65390</v>
      </c>
      <c r="E39" s="13"/>
      <c r="F39" s="29"/>
      <c r="G39" s="13"/>
      <c r="H39" s="4"/>
      <c r="I39" s="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</row>
    <row r="40" spans="1:252" x14ac:dyDescent="0.2">
      <c r="A40" s="13"/>
      <c r="B40" s="13"/>
      <c r="C40" s="13"/>
      <c r="D40" s="4"/>
      <c r="E40" s="13"/>
      <c r="F40" s="29"/>
      <c r="G40" s="13"/>
      <c r="H40" s="4"/>
      <c r="I40" s="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</row>
    <row r="41" spans="1:252" x14ac:dyDescent="0.2">
      <c r="A41" s="22" t="s">
        <v>51</v>
      </c>
      <c r="B41" s="13"/>
      <c r="C41" s="13"/>
      <c r="D41" s="4"/>
      <c r="E41" s="13"/>
      <c r="F41" s="29"/>
      <c r="G41" s="13"/>
      <c r="H41" s="4"/>
      <c r="I41" s="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</row>
    <row r="42" spans="1:252" x14ac:dyDescent="0.2">
      <c r="A42" s="13" t="s">
        <v>68</v>
      </c>
      <c r="B42" s="13"/>
      <c r="C42" s="13" t="s">
        <v>88</v>
      </c>
      <c r="D42" s="4">
        <v>8132</v>
      </c>
      <c r="E42" s="13"/>
      <c r="F42" s="29"/>
      <c r="G42" s="13"/>
      <c r="H42" s="4"/>
      <c r="I42" s="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</row>
    <row r="43" spans="1:252" x14ac:dyDescent="0.2">
      <c r="A43" s="13"/>
      <c r="B43" s="13"/>
      <c r="C43" s="13"/>
      <c r="D43" s="4"/>
      <c r="E43" s="13"/>
      <c r="F43" s="29"/>
      <c r="G43" s="13"/>
      <c r="H43" s="4"/>
      <c r="I43" s="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</row>
    <row r="44" spans="1:252" x14ac:dyDescent="0.2">
      <c r="A44" s="22" t="s">
        <v>17</v>
      </c>
      <c r="B44" s="13"/>
      <c r="C44" s="13"/>
      <c r="D44" s="4"/>
      <c r="E44" s="13"/>
      <c r="F44" s="29"/>
      <c r="G44" s="13"/>
      <c r="H44" s="4"/>
      <c r="I44" s="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</row>
    <row r="45" spans="1:252" x14ac:dyDescent="0.2">
      <c r="A45" s="13" t="s">
        <v>48</v>
      </c>
      <c r="B45" s="13"/>
      <c r="C45" s="13" t="s">
        <v>53</v>
      </c>
      <c r="D45" s="4">
        <v>16594.369999999995</v>
      </c>
      <c r="E45" s="13"/>
      <c r="F45" s="29"/>
      <c r="G45" s="13"/>
      <c r="H45" s="4"/>
      <c r="I45" s="6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</row>
    <row r="46" spans="1:252" x14ac:dyDescent="0.2">
      <c r="A46" s="13" t="s">
        <v>49</v>
      </c>
      <c r="B46" s="13"/>
      <c r="C46" s="13" t="s">
        <v>54</v>
      </c>
      <c r="D46" s="4">
        <v>19861.480000000003</v>
      </c>
      <c r="E46" s="13"/>
      <c r="F46" s="29"/>
      <c r="G46" s="13"/>
      <c r="H46" s="4"/>
      <c r="I46" s="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</row>
    <row r="47" spans="1:252" x14ac:dyDescent="0.2">
      <c r="A47" s="13" t="s">
        <v>76</v>
      </c>
      <c r="B47" s="13"/>
      <c r="C47" s="13" t="s">
        <v>89</v>
      </c>
      <c r="D47" s="4">
        <v>24555.870000000003</v>
      </c>
      <c r="E47" s="13"/>
      <c r="F47" s="29"/>
      <c r="G47" s="13"/>
      <c r="H47" s="4"/>
      <c r="I47" s="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</row>
    <row r="48" spans="1:252" x14ac:dyDescent="0.2">
      <c r="A48" s="13"/>
      <c r="B48" s="13"/>
      <c r="C48" s="13"/>
      <c r="D48" s="4"/>
      <c r="E48" s="13"/>
      <c r="F48" s="29"/>
      <c r="G48" s="13"/>
      <c r="H48" s="4"/>
      <c r="I48" s="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</row>
    <row r="49" spans="1:252" x14ac:dyDescent="0.2">
      <c r="A49" s="22" t="s">
        <v>18</v>
      </c>
      <c r="B49" s="13"/>
      <c r="C49" s="13"/>
      <c r="D49" s="4"/>
      <c r="E49" s="13"/>
      <c r="F49" s="29"/>
      <c r="G49" s="13"/>
      <c r="H49" s="4"/>
      <c r="I49" s="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</row>
    <row r="50" spans="1:252" ht="12.75" customHeight="1" x14ac:dyDescent="0.2">
      <c r="A50" s="13" t="s">
        <v>69</v>
      </c>
      <c r="B50" s="13"/>
      <c r="C50" s="13" t="s">
        <v>90</v>
      </c>
      <c r="D50" s="4">
        <v>93757.26</v>
      </c>
      <c r="E50" s="13"/>
      <c r="F50" s="29"/>
      <c r="G50" s="13"/>
      <c r="H50" s="4"/>
      <c r="I50" s="6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</row>
    <row r="51" spans="1:252" ht="12.75" customHeight="1" x14ac:dyDescent="0.2">
      <c r="A51" s="13" t="s">
        <v>70</v>
      </c>
      <c r="B51" s="13"/>
      <c r="C51" s="13" t="s">
        <v>91</v>
      </c>
      <c r="D51" s="4">
        <v>9.9999999998544808E-2</v>
      </c>
      <c r="E51" s="13"/>
      <c r="F51" s="29"/>
      <c r="G51" s="13"/>
      <c r="H51" s="4"/>
      <c r="I51" s="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</row>
    <row r="52" spans="1:252" x14ac:dyDescent="0.2">
      <c r="A52" s="13"/>
      <c r="B52" s="13"/>
      <c r="C52" s="13"/>
      <c r="D52" s="4"/>
      <c r="E52" s="13"/>
      <c r="F52" s="29"/>
      <c r="G52" s="13"/>
      <c r="H52" s="4"/>
      <c r="I52" s="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</row>
    <row r="53" spans="1:252" x14ac:dyDescent="0.2">
      <c r="A53" s="22" t="s">
        <v>34</v>
      </c>
      <c r="B53" s="13"/>
      <c r="C53" s="13"/>
      <c r="D53" s="4"/>
      <c r="E53" s="13"/>
      <c r="F53" s="29"/>
      <c r="G53" s="13"/>
      <c r="H53" s="4"/>
      <c r="I53" s="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</row>
    <row r="54" spans="1:252" x14ac:dyDescent="0.2">
      <c r="A54" s="13" t="s">
        <v>71</v>
      </c>
      <c r="B54" s="13"/>
      <c r="C54" s="13" t="s">
        <v>92</v>
      </c>
      <c r="D54" s="4">
        <v>9565.119999999999</v>
      </c>
      <c r="E54" s="13"/>
      <c r="F54" s="29"/>
      <c r="G54" s="13"/>
      <c r="H54" s="4"/>
      <c r="I54" s="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</row>
    <row r="55" spans="1:252" x14ac:dyDescent="0.2">
      <c r="A55" s="13" t="s">
        <v>72</v>
      </c>
      <c r="B55" s="13"/>
      <c r="C55" s="13" t="s">
        <v>93</v>
      </c>
      <c r="D55" s="4">
        <v>44774.69</v>
      </c>
      <c r="E55" s="13"/>
      <c r="F55" s="29"/>
      <c r="G55" s="13"/>
      <c r="H55" s="4"/>
      <c r="I55" s="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</row>
    <row r="56" spans="1:252" x14ac:dyDescent="0.2">
      <c r="A56" s="22"/>
      <c r="B56" s="13"/>
      <c r="C56" s="13"/>
      <c r="D56" s="4"/>
      <c r="E56" s="13"/>
      <c r="F56" s="29"/>
      <c r="G56" s="13"/>
      <c r="H56" s="4"/>
      <c r="I56" s="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</row>
    <row r="57" spans="1:252" x14ac:dyDescent="0.2">
      <c r="A57" s="22" t="s">
        <v>36</v>
      </c>
      <c r="B57" s="13"/>
      <c r="C57" s="13"/>
      <c r="D57" s="4"/>
      <c r="E57" s="13"/>
      <c r="F57" s="29"/>
      <c r="G57" s="13"/>
      <c r="H57" s="4"/>
      <c r="I57" s="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</row>
    <row r="58" spans="1:252" x14ac:dyDescent="0.2">
      <c r="A58" s="13" t="s">
        <v>47</v>
      </c>
      <c r="B58" s="13"/>
      <c r="C58" s="13" t="s">
        <v>55</v>
      </c>
      <c r="D58" s="4">
        <v>14542.900000000001</v>
      </c>
      <c r="E58" s="13"/>
      <c r="F58" s="29"/>
      <c r="G58" s="13"/>
      <c r="H58" s="4"/>
      <c r="I58" s="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</row>
    <row r="59" spans="1:252" x14ac:dyDescent="0.2">
      <c r="A59" s="13" t="s">
        <v>59</v>
      </c>
      <c r="B59" s="13"/>
      <c r="C59" s="13" t="s">
        <v>94</v>
      </c>
      <c r="D59" s="4">
        <v>104.70999999999913</v>
      </c>
      <c r="E59" s="13"/>
      <c r="F59" s="29"/>
      <c r="G59" s="13"/>
      <c r="H59" s="4"/>
      <c r="I59" s="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</row>
    <row r="60" spans="1:252" x14ac:dyDescent="0.2">
      <c r="A60" s="25"/>
      <c r="B60" s="13"/>
      <c r="C60" s="13"/>
      <c r="D60" s="4"/>
      <c r="E60" s="13"/>
      <c r="F60" s="29"/>
      <c r="G60" s="13"/>
      <c r="H60" s="4"/>
      <c r="I60" s="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</row>
    <row r="61" spans="1:252" x14ac:dyDescent="0.2">
      <c r="A61" s="27" t="s">
        <v>60</v>
      </c>
      <c r="B61" s="13"/>
      <c r="C61" s="13"/>
      <c r="D61" s="4"/>
      <c r="E61" s="13"/>
      <c r="F61" s="29"/>
      <c r="G61" s="13"/>
      <c r="H61" s="4"/>
      <c r="I61" s="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</row>
    <row r="62" spans="1:252" x14ac:dyDescent="0.2">
      <c r="A62" s="13" t="s">
        <v>74</v>
      </c>
      <c r="B62" s="13"/>
      <c r="C62" s="13" t="s">
        <v>95</v>
      </c>
      <c r="D62" s="4">
        <v>2746.24</v>
      </c>
      <c r="E62" s="13"/>
      <c r="F62" s="29"/>
      <c r="G62" s="13"/>
      <c r="H62" s="4"/>
      <c r="I62" s="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</row>
    <row r="63" spans="1:252" x14ac:dyDescent="0.2">
      <c r="A63" s="25"/>
      <c r="B63" s="13"/>
      <c r="C63" s="13"/>
      <c r="D63" s="4"/>
      <c r="E63" s="13"/>
      <c r="F63" s="29"/>
      <c r="G63" s="13"/>
      <c r="H63" s="4"/>
      <c r="I63" s="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</row>
    <row r="64" spans="1:252" x14ac:dyDescent="0.2">
      <c r="A64" s="27" t="s">
        <v>61</v>
      </c>
      <c r="B64" s="13"/>
      <c r="C64" s="13"/>
      <c r="D64" s="4"/>
      <c r="E64" s="13"/>
      <c r="F64" s="29"/>
      <c r="G64" s="13"/>
      <c r="H64" s="4"/>
      <c r="I64" s="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</row>
    <row r="65" spans="1:252" x14ac:dyDescent="0.2">
      <c r="A65" s="13" t="s">
        <v>73</v>
      </c>
      <c r="B65" s="13"/>
      <c r="C65" s="13" t="s">
        <v>96</v>
      </c>
      <c r="D65" s="4">
        <v>4254.25</v>
      </c>
      <c r="E65" s="13"/>
      <c r="F65" s="29"/>
      <c r="G65" s="13"/>
      <c r="H65" s="4"/>
      <c r="I65" s="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</row>
    <row r="66" spans="1:252" x14ac:dyDescent="0.2">
      <c r="A66" s="25"/>
      <c r="B66" s="13"/>
      <c r="C66" s="13"/>
      <c r="D66" s="4"/>
      <c r="E66" s="13"/>
      <c r="F66" s="29"/>
      <c r="G66" s="13"/>
      <c r="H66" s="4"/>
      <c r="I66" s="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</row>
    <row r="67" spans="1:252" x14ac:dyDescent="0.2">
      <c r="A67" s="27" t="s">
        <v>62</v>
      </c>
      <c r="B67" s="13"/>
      <c r="C67" s="13"/>
      <c r="D67" s="4"/>
      <c r="E67" s="13"/>
      <c r="F67" s="29"/>
      <c r="G67" s="13"/>
      <c r="H67" s="4"/>
      <c r="I67" s="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</row>
    <row r="68" spans="1:252" x14ac:dyDescent="0.2">
      <c r="A68" s="13" t="s">
        <v>75</v>
      </c>
      <c r="B68" s="13"/>
      <c r="C68" s="13" t="s">
        <v>97</v>
      </c>
      <c r="D68" s="4">
        <v>75548.42</v>
      </c>
      <c r="E68" s="13"/>
      <c r="F68" s="29"/>
      <c r="G68" s="13"/>
      <c r="H68" s="4"/>
      <c r="I68" s="6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</row>
    <row r="69" spans="1:252" x14ac:dyDescent="0.2">
      <c r="A69" s="25"/>
      <c r="B69" s="13"/>
      <c r="C69" s="13"/>
      <c r="D69" s="4"/>
      <c r="E69" s="13"/>
      <c r="F69" s="17">
        <f>SUM(D29:D68)</f>
        <v>598528.37</v>
      </c>
      <c r="G69" s="13"/>
      <c r="H69" s="4"/>
      <c r="I69" s="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</row>
    <row r="70" spans="1:252" x14ac:dyDescent="0.2">
      <c r="A70" s="14"/>
      <c r="B70" s="13"/>
      <c r="C70" s="13"/>
      <c r="D70" s="4"/>
      <c r="E70" s="13"/>
      <c r="F70" s="29"/>
      <c r="G70" s="13"/>
      <c r="H70" s="4"/>
      <c r="I70" s="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</row>
    <row r="71" spans="1:252" x14ac:dyDescent="0.2">
      <c r="A71" s="22" t="s">
        <v>10</v>
      </c>
      <c r="B71" s="13"/>
      <c r="C71" s="13"/>
      <c r="D71" s="4"/>
      <c r="E71" s="13"/>
      <c r="F71" s="29"/>
      <c r="G71" s="13"/>
      <c r="H71" s="4"/>
      <c r="I71" s="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</row>
    <row r="72" spans="1:252" x14ac:dyDescent="0.2">
      <c r="A72" s="25" t="s">
        <v>46</v>
      </c>
      <c r="B72" s="13"/>
      <c r="C72" s="26" t="s">
        <v>35</v>
      </c>
      <c r="D72" s="4">
        <v>6900</v>
      </c>
      <c r="E72" s="13"/>
      <c r="F72" s="29"/>
      <c r="G72" s="13"/>
      <c r="H72" s="4"/>
      <c r="I72" s="6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</row>
    <row r="73" spans="1:252" x14ac:dyDescent="0.2">
      <c r="A73" s="25" t="s">
        <v>77</v>
      </c>
      <c r="B73" s="13"/>
      <c r="C73" s="13" t="s">
        <v>78</v>
      </c>
      <c r="D73" s="4">
        <v>211000</v>
      </c>
      <c r="E73" s="13"/>
      <c r="F73" s="29"/>
      <c r="G73" s="13"/>
      <c r="H73" s="4"/>
      <c r="I73" s="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</row>
    <row r="74" spans="1:252" x14ac:dyDescent="0.2">
      <c r="A74" s="14" t="s">
        <v>50</v>
      </c>
      <c r="B74" s="13"/>
      <c r="C74" s="13"/>
      <c r="D74" s="4"/>
      <c r="E74" s="13"/>
      <c r="F74" s="17">
        <f>SUM(D72:D73)</f>
        <v>217900</v>
      </c>
      <c r="G74" s="13"/>
      <c r="H74" s="4"/>
      <c r="I74" s="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</row>
    <row r="75" spans="1:252" x14ac:dyDescent="0.2">
      <c r="A75" s="14"/>
      <c r="B75" s="13"/>
      <c r="C75" s="13"/>
      <c r="D75" s="4"/>
      <c r="E75" s="13"/>
      <c r="F75" s="29"/>
      <c r="G75" s="13"/>
      <c r="H75" s="4"/>
      <c r="I75" s="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</row>
    <row r="76" spans="1:252" x14ac:dyDescent="0.2">
      <c r="A76" s="5"/>
      <c r="D76" s="4"/>
      <c r="F76" s="17"/>
      <c r="H76" s="4"/>
      <c r="I76" s="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</row>
    <row r="77" spans="1:252" x14ac:dyDescent="0.2">
      <c r="A77" s="9" t="s">
        <v>5</v>
      </c>
      <c r="B77" s="10"/>
      <c r="C77" s="5"/>
      <c r="D77" s="4"/>
      <c r="E77" s="16"/>
      <c r="F77" s="30"/>
      <c r="G77" s="16"/>
      <c r="H77" s="4"/>
      <c r="I77" s="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</row>
    <row r="78" spans="1:252" x14ac:dyDescent="0.2">
      <c r="A78" s="10" t="s">
        <v>6</v>
      </c>
      <c r="C78" s="24" t="s">
        <v>15</v>
      </c>
      <c r="D78" s="4">
        <v>846000</v>
      </c>
      <c r="F78" s="17"/>
    </row>
    <row r="79" spans="1:252" x14ac:dyDescent="0.2">
      <c r="A79" s="10" t="s">
        <v>29</v>
      </c>
      <c r="C79" s="24" t="s">
        <v>30</v>
      </c>
      <c r="D79" s="4">
        <v>42000</v>
      </c>
      <c r="F79" s="17"/>
    </row>
    <row r="80" spans="1:252" x14ac:dyDescent="0.2">
      <c r="A80" s="10"/>
      <c r="F80" s="17">
        <f>SUM(D78:D79)</f>
        <v>888000</v>
      </c>
    </row>
    <row r="81" spans="1:8" x14ac:dyDescent="0.2">
      <c r="A81" s="18"/>
      <c r="F81" s="17"/>
    </row>
    <row r="82" spans="1:8" x14ac:dyDescent="0.2">
      <c r="A82" s="18"/>
      <c r="F82" s="17"/>
    </row>
    <row r="83" spans="1:8" ht="15.75" x14ac:dyDescent="0.25">
      <c r="A83" s="19" t="s">
        <v>7</v>
      </c>
      <c r="F83" s="31">
        <f>SUM(F8:F82)</f>
        <v>6111263.3700000001</v>
      </c>
    </row>
    <row r="84" spans="1:8" x14ac:dyDescent="0.2">
      <c r="A84" s="17" t="s">
        <v>79</v>
      </c>
    </row>
    <row r="85" spans="1:8" x14ac:dyDescent="0.2">
      <c r="A85" s="17"/>
    </row>
    <row r="86" spans="1:8" x14ac:dyDescent="0.2">
      <c r="A86" s="21"/>
    </row>
    <row r="87" spans="1:8" x14ac:dyDescent="0.2">
      <c r="A87" s="11"/>
    </row>
    <row r="88" spans="1:8" x14ac:dyDescent="0.2">
      <c r="H88" s="20"/>
    </row>
  </sheetData>
  <phoneticPr fontId="7" type="noConversion"/>
  <pageMargins left="0.5" right="0.5" top="0.6" bottom="0.6" header="0" footer="0"/>
  <pageSetup scale="55" orientation="portrait" r:id="rId1"/>
  <headerFooter alignWithMargins="0">
    <oddFooter>&amp;L&amp;Z&amp;F</oddFooter>
  </headerFooter>
  <rowBreaks count="2" manualBreakCount="2">
    <brk id="11" max="6" man="1"/>
    <brk id="6545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Company>Louisiana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mperez</dc:creator>
  <cp:lastModifiedBy>Amanda K Marshall</cp:lastModifiedBy>
  <cp:lastPrinted>2023-09-27T18:38:40Z</cp:lastPrinted>
  <dcterms:created xsi:type="dcterms:W3CDTF">2007-02-21T17:12:08Z</dcterms:created>
  <dcterms:modified xsi:type="dcterms:W3CDTF">2023-09-29T15:40:08Z</dcterms:modified>
</cp:coreProperties>
</file>